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workbookProtection workbookAlgorithmName="SHA-512" workbookHashValue="fTbtfqC5wIwvwyBlNFxgwmJKudQ5EBx4aEFuI45ZxtkrZUj41z5fZsP2XMJibmNTB0GFrLLtb4LMr8zkmMgMJw==" workbookSaltValue="NULqTcJBRmMpX/3RRSU7SA==" workbookSpinCount="100000" lockStructure="1"/>
  <bookViews>
    <workbookView xWindow="0" yWindow="0" windowWidth="28800" windowHeight="11490"/>
  </bookViews>
  <sheets>
    <sheet name="願書（様式1）" sheetId="26" r:id="rId1"/>
    <sheet name="記入例" sheetId="25" r:id="rId2"/>
    <sheet name="リスト" sheetId="1" state="hidden" r:id="rId3"/>
    <sheet name="一覧（縦）" sheetId="16" state="hidden" r:id="rId4"/>
  </sheets>
  <definedNames>
    <definedName name="_xlnm.Print_Area" localSheetId="0">'願書（様式1）'!$A$1:$Z$68</definedName>
    <definedName name="_xlnm.Print_Area" localSheetId="1">記入例!$A$1:$Z$71</definedName>
    <definedName name="Z_CF6C3156_0958_4EC2_86AF_C57342A02B73_.wvu.PrintArea" localSheetId="0" hidden="1">'願書（様式1）'!$A$2:$AH$64</definedName>
    <definedName name="Z_CF6C3156_0958_4EC2_86AF_C57342A02B73_.wvu.PrintArea" localSheetId="1" hidden="1">記入例!$A$2:$AH$67</definedName>
    <definedName name="Z_CF6C3156_0958_4EC2_86AF_C57342A02B73_.wvu.Rows" localSheetId="0" hidden="1">'願書（様式1）'!#REF!,'願書（様式1）'!#REF!,'願書（様式1）'!#REF!,'願書（様式1）'!#REF!,'願書（様式1）'!#REF!</definedName>
    <definedName name="Z_CF6C3156_0958_4EC2_86AF_C57342A02B73_.wvu.Rows" localSheetId="1" hidden="1">記入例!#REF!,記入例!#REF!,記入例!#REF!,記入例!#REF!,記入例!#REF!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E17" i="1"/>
  <c r="E16" i="1"/>
  <c r="E18" i="1" l="1"/>
  <c r="H17" i="1" s="1"/>
  <c r="H29" i="26" l="1"/>
  <c r="U29" i="26"/>
  <c r="B25" i="1"/>
  <c r="B24" i="1"/>
  <c r="B23" i="1"/>
  <c r="B22" i="1"/>
  <c r="M16" i="1"/>
  <c r="J16" i="1"/>
  <c r="B16" i="1"/>
  <c r="H18" i="1" l="1"/>
  <c r="Z18" i="26" s="1"/>
  <c r="H30" i="26"/>
  <c r="AA30" i="26" s="1"/>
  <c r="B18" i="1"/>
  <c r="V12" i="26" s="1"/>
  <c r="U29" i="25" l="1"/>
  <c r="H29" i="25"/>
  <c r="H30" i="25" s="1"/>
  <c r="AA30" i="25" s="1"/>
  <c r="S5" i="1"/>
  <c r="S6" i="1" s="1"/>
  <c r="S7" i="1" s="1"/>
  <c r="S8" i="1" s="1"/>
  <c r="S9" i="1" s="1"/>
  <c r="S10" i="1" s="1"/>
  <c r="S11" i="1" s="1"/>
  <c r="S12" i="1" s="1"/>
  <c r="S4" i="1"/>
  <c r="B14" i="16" l="1"/>
  <c r="B10" i="16" l="1"/>
  <c r="B9" i="16"/>
  <c r="B54" i="16"/>
  <c r="B47" i="16"/>
  <c r="B40" i="16"/>
  <c r="B39" i="16"/>
  <c r="B38" i="16"/>
  <c r="B33" i="16"/>
  <c r="B26" i="16"/>
  <c r="B27" i="16"/>
  <c r="B28" i="16"/>
  <c r="B29" i="16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5" i="16"/>
  <c r="B12" i="16"/>
  <c r="B8" i="16"/>
  <c r="B7" i="16"/>
  <c r="B6" i="16"/>
  <c r="B5" i="16"/>
  <c r="B4" i="16"/>
  <c r="B3" i="16"/>
  <c r="B2" i="16"/>
  <c r="B1" i="16"/>
  <c r="B30" i="16" l="1"/>
  <c r="B23" i="16"/>
  <c r="B31" i="16" l="1"/>
</calcChain>
</file>

<file path=xl/comments1.xml><?xml version="1.0" encoding="utf-8"?>
<comments xmlns="http://schemas.openxmlformats.org/spreadsheetml/2006/main">
  <authors>
    <author>作成者</author>
  </authors>
  <commentList>
    <comment ref="N22" authorId="0" shapeId="0">
      <text>
        <r>
          <rPr>
            <sz val="9"/>
            <color indexed="81"/>
            <rFont val="MS P ゴシック"/>
            <family val="3"/>
            <charset val="128"/>
          </rPr>
          <t>本人が自ら支弁している項目については、本人が支弁する金額を記入する。
家族等が本人に代わって支弁することで、本人がその費用の支払いを免れている場合には、支払いを免れている金額相当の「仕送り」を受けているものとみなす。この場合、たとえ本人が支弁していなくても、支出内訳に計上すること。</t>
        </r>
      </text>
    </comment>
    <comment ref="A23" authorId="0" shapeId="0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3" authorId="0" shapeId="0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4" authorId="0" shapeId="0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A3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22" authorId="0" shapeId="0">
      <text>
        <r>
          <rPr>
            <sz val="9"/>
            <color indexed="81"/>
            <rFont val="MS P ゴシック"/>
            <family val="3"/>
            <charset val="128"/>
          </rPr>
          <t>本人が自ら支弁している項目については、本人が支弁する金額を記入する。
家族等が本人に代わって支弁することで、本人がその費用の支払いを免れている場合には、支払いを免れている金額相当の「仕送り」を受けているものとみなす。この場合、たとえ本人が支弁していなくても、支出内訳に計上すること。</t>
        </r>
      </text>
    </comment>
    <comment ref="A23" authorId="0" shapeId="0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3" authorId="0" shapeId="0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4" authorId="0" shapeId="0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A3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<sst xmlns="http://schemas.openxmlformats.org/spreadsheetml/2006/main" count="476" uniqueCount="250">
  <si>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</si>
  <si>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</si>
  <si>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</si>
  <si>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</si>
  <si>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</si>
  <si>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</si>
  <si>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</si>
  <si>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</si>
  <si>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</si>
  <si>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</si>
  <si>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</si>
  <si>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</si>
  <si>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</si>
  <si>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</si>
  <si>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</si>
  <si>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</si>
  <si>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</si>
  <si>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</si>
  <si>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</si>
  <si>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</si>
  <si>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</si>
  <si>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</si>
  <si>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</si>
  <si>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</si>
  <si>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</si>
  <si>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</si>
  <si>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</si>
  <si>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</si>
  <si>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</si>
  <si>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</si>
  <si>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</si>
  <si>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</si>
  <si>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</si>
  <si>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</si>
  <si>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</si>
  <si>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</si>
  <si>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</si>
  <si>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</si>
  <si>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</si>
  <si>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</si>
  <si>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</si>
  <si>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</si>
  <si>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</si>
  <si>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</si>
  <si>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</si>
  <si>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</si>
  <si>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</si>
  <si>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</si>
  <si>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</si>
  <si>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</si>
  <si>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</si>
  <si>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</si>
  <si>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</si>
  <si>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</si>
  <si>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</si>
  <si>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</si>
  <si>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</si>
  <si>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</si>
  <si>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</si>
  <si>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</si>
  <si>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</si>
  <si>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</si>
  <si>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</si>
  <si>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</si>
  <si>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</si>
  <si>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</si>
  <si>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</si>
  <si>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</si>
  <si>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</si>
  <si>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</si>
  <si>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</si>
  <si>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</si>
  <si>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</si>
  <si>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</si>
  <si>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</si>
  <si>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</si>
  <si>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</si>
  <si>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</si>
  <si>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</si>
  <si>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</si>
  <si>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</si>
  <si>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</si>
  <si>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</si>
  <si>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</si>
  <si>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</si>
  <si>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</si>
  <si>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</si>
  <si>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</si>
  <si>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</si>
  <si>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</si>
  <si>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</si>
  <si>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</si>
  <si>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</si>
  <si>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</si>
  <si>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</si>
  <si>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</si>
  <si>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</si>
  <si>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</si>
  <si>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</si>
  <si>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</si>
  <si>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</si>
  <si>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</si>
  <si>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</si>
  <si>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</si>
  <si>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</si>
  <si>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</si>
  <si>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</si>
  <si>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</si>
  <si>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</si>
  <si>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</si>
  <si>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</si>
  <si>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</si>
  <si>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</si>
  <si>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</si>
  <si>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</si>
  <si>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</si>
  <si>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</si>
  <si>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</si>
  <si>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</si>
  <si>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</si>
  <si>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</si>
  <si>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</si>
  <si>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</si>
  <si>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</si>
  <si>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</si>
  <si>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</si>
  <si>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</si>
  <si>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</si>
  <si>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</si>
  <si>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具体的な内容</t>
    <rPh sb="0" eb="3">
      <t>グタイテキ</t>
    </rPh>
    <rPh sb="4" eb="6">
      <t>ナイヨウ</t>
    </rPh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</si>
  <si>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</si>
  <si>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</si>
  <si>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</si>
  <si>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</si>
  <si>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</si>
  <si>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</si>
  <si>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</si>
  <si>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</si>
  <si>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</si>
  <si>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</si>
  <si>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</si>
  <si>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</si>
  <si>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</si>
  <si>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</si>
  <si>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</si>
  <si>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</si>
  <si>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</si>
  <si>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</si>
  <si>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</si>
  <si>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</si>
  <si>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</si>
  <si>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</si>
  <si>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</si>
  <si>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</si>
  <si>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</si>
  <si>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</si>
  <si>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</si>
  <si>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</si>
  <si>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</si>
  <si>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</si>
  <si>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</si>
  <si>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●他の奨学金（一時金を含む）受給・申請状況
　※令和5年4月～令和6年3月までに受給する（予定を含む）奨学金のみ記入すること。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</si>
  <si>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</si>
  <si>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</si>
  <si>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</si>
  <si>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</si>
  <si>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</si>
  <si>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</si>
  <si>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</si>
  <si>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</si>
  <si>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</si>
  <si>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</si>
  <si>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r>
      <rPr>
        <sz val="16"/>
        <color theme="1"/>
        <rFont val="ＭＳ Ｐ明朝"/>
        <family val="1"/>
        <charset val="128"/>
      </rPr>
      <t xml:space="preserve">写真
</t>
    </r>
    <r>
      <rPr>
        <sz val="9"/>
        <color theme="1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</si>
  <si>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color theme="1"/>
        <rFont val="ＭＳ Ｐ明朝"/>
        <family val="1"/>
        <charset val="128"/>
      </rPr>
      <t>（ある場合）</t>
    </r>
    <phoneticPr fontId="1"/>
  </si>
  <si>
    <t>国籍・地域</t>
    <rPh sb="0" eb="2">
      <t>コクセキ</t>
    </rPh>
    <rPh sb="3" eb="5">
      <t>チイキ</t>
    </rPh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</si>
  <si>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</si>
  <si>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</si>
  <si>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</si>
  <si>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</si>
  <si>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 CLICK HERE ▼
▽を押して渡日状況を選択してください</t>
    <rPh sb="20" eb="22">
      <t>トニチ</t>
    </rPh>
    <rPh sb="22" eb="24">
      <t>ジョウキョウ</t>
    </rPh>
    <phoneticPr fontId="1"/>
  </si>
  <si>
    <t>▼CLICK HERE▼</t>
    <phoneticPr fontId="1"/>
  </si>
  <si>
    <r>
      <rPr>
        <b/>
        <sz val="11"/>
        <color theme="1"/>
        <rFont val="ＭＳ Ｐ明朝"/>
        <family val="1"/>
        <charset val="128"/>
      </rPr>
      <t>▼ CLICK HERE ▼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</si>
  <si>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▼ CLICK HERE ▼
▽を押して選択してください</t>
  </si>
  <si>
    <r>
      <t xml:space="preserve">学籍状況
</t>
    </r>
    <r>
      <rPr>
        <sz val="9"/>
        <rFont val="ＭＳ Ｐ明朝"/>
        <family val="1"/>
        <charset val="128"/>
      </rPr>
      <t>（</t>
    </r>
    <r>
      <rPr>
        <b/>
        <sz val="9"/>
        <color rgb="FFFF0000"/>
        <rFont val="ＭＳ Ｐ明朝"/>
        <family val="1"/>
        <charset val="128"/>
      </rPr>
      <t>令和5年
10月1日時点</t>
    </r>
    <r>
      <rPr>
        <sz val="9"/>
        <color theme="1"/>
        <rFont val="ＭＳ Ｐ明朝"/>
        <family val="1"/>
        <charset val="128"/>
      </rPr>
      <t>）</t>
    </r>
    <phoneticPr fontId="1"/>
  </si>
  <si>
    <t>（令和5年10月1日時点で</t>
    <phoneticPr fontId="1"/>
  </si>
  <si>
    <t>認定番号</t>
    <rPh sb="0" eb="4">
      <t>ニンテイバンゴウ</t>
    </rPh>
    <phoneticPr fontId="7"/>
  </si>
  <si>
    <t>N</t>
    <phoneticPr fontId="1"/>
  </si>
  <si>
    <t>J</t>
    <phoneticPr fontId="1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</si>
  <si>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</si>
  <si>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r>
      <t xml:space="preserve">収入内訳（全て平均月額を記入すること）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</si>
  <si>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</si>
  <si>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令和5年（2023年）度 JEES日本語修学支援奨学金　願書</t>
    <rPh sb="0" eb="2">
      <t>レイワ</t>
    </rPh>
    <rPh sb="3" eb="4">
      <t>ネン</t>
    </rPh>
    <rPh sb="9" eb="10">
      <t>ネン</t>
    </rPh>
    <rPh sb="11" eb="12">
      <t>タビ</t>
    </rPh>
    <rPh sb="17" eb="20">
      <t>ニホンゴ</t>
    </rPh>
    <rPh sb="20" eb="24">
      <t>シュウガクシエン</t>
    </rPh>
    <rPh sb="24" eb="27">
      <t>ショウガクキン</t>
    </rPh>
    <rPh sb="28" eb="30">
      <t>ガンショ</t>
    </rPh>
    <phoneticPr fontId="7"/>
  </si>
  <si>
    <t>●日本に留学を決めた理由は何か。また、日本で何を学習・研究したいか（しているか）。</t>
    <phoneticPr fontId="1"/>
  </si>
  <si>
    <t>学習・研究タイトル</t>
    <phoneticPr fontId="1"/>
  </si>
  <si>
    <t>●奨学金の申請理由は何か。また、奨学金をどのように活用できる（役立てられる）と思うか。</t>
    <phoneticPr fontId="1"/>
  </si>
  <si>
    <t>●学業修了後、どのような進路を希望するか。</t>
    <phoneticPr fontId="1"/>
  </si>
  <si>
    <t>ｷｮｳｶｲ  ﾊﾅｺ</t>
    <phoneticPr fontId="1"/>
  </si>
  <si>
    <t>KYOKAI HANAKO</t>
    <phoneticPr fontId="1"/>
  </si>
  <si>
    <t>協会　花子</t>
    <phoneticPr fontId="1"/>
  </si>
  <si>
    <t>中国</t>
    <rPh sb="0" eb="2">
      <t>チュウゴク</t>
    </rPh>
    <phoneticPr fontId="1"/>
  </si>
  <si>
    <t>文学部</t>
    <phoneticPr fontId="1"/>
  </si>
  <si>
    <t>文学科</t>
    <phoneticPr fontId="1"/>
  </si>
  <si>
    <t>A</t>
  </si>
  <si>
    <t>○○奨学金</t>
    <phoneticPr fontId="1"/>
  </si>
  <si>
    <t>X財団</t>
    <phoneticPr fontId="1"/>
  </si>
  <si>
    <t>××奨励費</t>
    <phoneticPr fontId="1"/>
  </si>
  <si>
    <t>普通科</t>
    <phoneticPr fontId="1"/>
  </si>
  <si>
    <t>○○について</t>
    <phoneticPr fontId="1"/>
  </si>
  <si>
    <t>2年コース</t>
    <phoneticPr fontId="1"/>
  </si>
  <si>
    <r>
      <rPr>
        <sz val="16"/>
        <color rgb="FF0070C0"/>
        <rFont val="ＭＳ Ｐ明朝"/>
        <family val="1"/>
        <charset val="128"/>
      </rPr>
      <t xml:space="preserve">写真
</t>
    </r>
    <r>
      <rPr>
        <sz val="9"/>
        <color rgb="FF0070C0"/>
        <rFont val="ＭＳ Ｐ明朝"/>
        <family val="1"/>
        <charset val="128"/>
      </rPr>
      <t xml:space="preserve">
データを貼り付けること
( 50KB以内）</t>
    </r>
    <phoneticPr fontId="1"/>
  </si>
  <si>
    <t>ジーズ大学</t>
    <phoneticPr fontId="1"/>
  </si>
  <si>
    <t>○○日本語学校（福岡県）</t>
    <rPh sb="10" eb="11">
      <t>ケン</t>
    </rPh>
    <phoneticPr fontId="1"/>
  </si>
  <si>
    <t>北京高校（中国）</t>
    <phoneticPr fontId="1"/>
  </si>
  <si>
    <t>事務担当者使用欄</t>
    <rPh sb="0" eb="5">
      <t>ジムタントウシャ</t>
    </rPh>
    <rPh sb="5" eb="7">
      <t>シヨウ</t>
    </rPh>
    <rPh sb="7" eb="8">
      <t>ラン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</si>
  <si>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</si>
  <si>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</si>
  <si>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</si>
  <si>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</si>
  <si>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</si>
  <si>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</si>
  <si>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</si>
  <si>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</si>
  <si>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</si>
  <si>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</si>
  <si>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</si>
  <si>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</si>
  <si>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error</t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</si>
  <si>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</si>
  <si>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</si>
  <si>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</si>
  <si>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学科生（短期大学）【2年制】</t>
    <rPh sb="11" eb="13">
      <t>ネンセイ</t>
    </rPh>
    <phoneticPr fontId="1"/>
  </si>
  <si>
    <t>学科生（短期大学）【3年制】</t>
    <rPh sb="11" eb="13">
      <t>ネンセイ</t>
    </rPh>
    <phoneticPr fontId="1"/>
  </si>
  <si>
    <t>▼CLICK HERE ▼</t>
  </si>
  <si>
    <t>私は・・・・・・に興味があり、・・・・・・を研究しています。・・・・・・</t>
    <rPh sb="0" eb="1">
      <t>ワタシ</t>
    </rPh>
    <rPh sb="9" eb="11">
      <t>キョウミ</t>
    </rPh>
    <rPh sb="22" eb="24">
      <t>ケンキュウ</t>
    </rPh>
    <phoneticPr fontId="1"/>
  </si>
  <si>
    <t>・・・・・・のため、申請いたします。奨学金は・・・・・・に活用できると考えます。・・・・・・</t>
    <rPh sb="10" eb="12">
      <t>シンセイ</t>
    </rPh>
    <rPh sb="18" eb="21">
      <t>ショウガクキン</t>
    </rPh>
    <rPh sb="29" eb="31">
      <t>カツヨウ</t>
    </rPh>
    <rPh sb="35" eb="36">
      <t>カンガ</t>
    </rPh>
    <phoneticPr fontId="1"/>
  </si>
  <si>
    <t>在学中に学んだ・・・・・・を生かし、卒業後は・・・・・・として働きたいと考えています。・・・・・・</t>
    <rPh sb="0" eb="3">
      <t>ザイガクチュウ</t>
    </rPh>
    <rPh sb="4" eb="5">
      <t>マナ</t>
    </rPh>
    <rPh sb="14" eb="15">
      <t>イ</t>
    </rPh>
    <rPh sb="18" eb="21">
      <t>ソツギョウゴ</t>
    </rPh>
    <rPh sb="31" eb="32">
      <t>ハタラ</t>
    </rPh>
    <rPh sb="36" eb="37">
      <t>カンガ</t>
    </rPh>
    <phoneticPr fontId="1"/>
  </si>
  <si>
    <t>・・・・・・のため、申請いたします。</t>
    <rPh sb="10" eb="12">
      <t>シンセイ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</si>
  <si>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</t>
    </r>
    <r>
      <rPr>
        <b/>
        <sz val="9"/>
        <color rgb="FFFF0000"/>
        <rFont val="ＭＳ Ｐ明朝"/>
        <family val="1"/>
        <charset val="128"/>
      </rPr>
      <t>令和5年
10月1日時点</t>
    </r>
    <r>
      <rPr>
        <sz val="9"/>
        <rFont val="ＭＳ Ｐ明朝"/>
        <family val="1"/>
        <charset val="128"/>
      </rPr>
      <t>）</t>
    </r>
    <phoneticPr fontId="1"/>
  </si>
  <si>
    <t xml:space="preserve">    私は、本奨学金の募集・推薦要項の全記載内容に同意・了承の上、令和5年（2023年）度JEES日本語修学支援奨学金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43" eb="44">
      <t>ネン</t>
    </rPh>
    <rPh sb="50" eb="53">
      <t>ニホンゴ</t>
    </rPh>
    <rPh sb="53" eb="57">
      <t>シュウガクシエン</t>
    </rPh>
    <phoneticPr fontId="7"/>
  </si>
  <si>
    <t>※認定番号は、Nから始まりJで終わる10桁のアルファベットと数字です。
　　受験番号（9桁の数字のみ）とは異なりますので、ご注意ください。
※「合否結果通知書」には「日本語能力認定書」の右上に記載されています。　「日本語能
　　力試験認定結果及び成績に関する証明書」には顔写真の左側に記載されています。</t>
    <phoneticPr fontId="1"/>
  </si>
  <si>
    <t>認定番号</t>
    <rPh sb="0" eb="4">
      <t>ニンテイバンゴウ</t>
    </rPh>
    <phoneticPr fontId="1"/>
  </si>
  <si>
    <t>所属課程</t>
    <rPh sb="0" eb="2">
      <t>ショゾク</t>
    </rPh>
    <rPh sb="2" eb="4">
      <t>カテイ</t>
    </rPh>
    <phoneticPr fontId="1"/>
  </si>
  <si>
    <t>奨学金受給期間</t>
    <rPh sb="0" eb="3">
      <t>ショウガクキン</t>
    </rPh>
    <rPh sb="3" eb="5">
      <t>ジュキュウ</t>
    </rPh>
    <rPh sb="5" eb="7">
      <t>キカン</t>
    </rPh>
    <phoneticPr fontId="1"/>
  </si>
  <si>
    <t>奨学金①</t>
    <rPh sb="0" eb="3">
      <t>ショウガクキン</t>
    </rPh>
    <phoneticPr fontId="1"/>
  </si>
  <si>
    <t>奨学金②</t>
    <rPh sb="0" eb="3">
      <t>ショウガクキン</t>
    </rPh>
    <phoneticPr fontId="1"/>
  </si>
  <si>
    <t>奨学金③</t>
    <rPh sb="0" eb="3">
      <t>ショウガクキン</t>
    </rPh>
    <phoneticPr fontId="1"/>
  </si>
  <si>
    <t>奨学金④</t>
    <rPh sb="0" eb="3">
      <t>ショウガクキン</t>
    </rPh>
    <phoneticPr fontId="1"/>
  </si>
  <si>
    <t>▼CLICK HERE▼</t>
  </si>
  <si>
    <t>※認定番号は、Nから始まりJで終わる10桁のアルファベットと数字です。
　　受験番号（9桁の数字のみ）とは異なりますので、ご注意ください。
※「合否結果通知書」には「日本語能力認定書」の右上に記載されています。　「日本語能力試験認定結果及び成績に関する証明書」には顔写真の左側に記載されています。</t>
    <phoneticPr fontId="1"/>
  </si>
  <si>
    <t xml:space="preserve">    私は、本奨学金の募集・推薦要項の全記載内容に同意・了承の上、令和5年（2023年）度JEES日本語修学支援奨学金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</si>
</sst>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1"/>
      <color theme="9" tint="-0.499984740745262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4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4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38" fontId="0" fillId="5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41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5" borderId="1" xfId="0" applyFill="1" applyBorder="1" applyAlignment="1">
      <alignment vertical="center" wrapText="1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8" fillId="0" borderId="3" xfId="0" applyFont="1" applyBorder="1">
      <alignment vertical="center"/>
    </xf>
    <xf numFmtId="0" fontId="27" fillId="0" borderId="1" xfId="0" applyFont="1" applyBorder="1">
      <alignment vertical="center"/>
    </xf>
    <xf numFmtId="178" fontId="27" fillId="0" borderId="1" xfId="0" applyNumberFormat="1" applyFont="1" applyBorder="1">
      <alignment vertical="center"/>
    </xf>
    <xf numFmtId="14" fontId="27" fillId="0" borderId="1" xfId="0" applyNumberFormat="1" applyFont="1" applyBorder="1">
      <alignment vertical="center"/>
    </xf>
    <xf numFmtId="178" fontId="8" fillId="0" borderId="0" xfId="0" applyNumberFormat="1" applyFont="1">
      <alignment vertical="center"/>
    </xf>
    <xf numFmtId="0" fontId="28" fillId="2" borderId="11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0" fontId="4" fillId="2" borderId="22" xfId="2" applyFont="1" applyFill="1" applyBorder="1" applyAlignment="1" applyProtection="1">
      <alignment vertical="center" wrapText="1"/>
      <protection locked="0"/>
    </xf>
    <xf numFmtId="0" fontId="4" fillId="2" borderId="22" xfId="2" applyFont="1" applyFill="1" applyBorder="1" applyAlignment="1" applyProtection="1">
      <alignment vertical="center" shrinkToFit="1"/>
      <protection locked="0"/>
    </xf>
    <xf numFmtId="0" fontId="17" fillId="2" borderId="35" xfId="2" applyFont="1" applyFill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11" fillId="0" borderId="0" xfId="2" applyFont="1">
      <alignment vertical="center"/>
    </xf>
    <xf numFmtId="0" fontId="10" fillId="0" borderId="0" xfId="2" applyFont="1">
      <alignment vertical="center"/>
    </xf>
    <xf numFmtId="0" fontId="4" fillId="0" borderId="0" xfId="2" applyFont="1" applyAlignment="1">
      <alignment vertical="center" shrinkToFit="1"/>
    </xf>
    <xf numFmtId="0" fontId="23" fillId="2" borderId="0" xfId="2" applyFont="1" applyFill="1" applyAlignment="1">
      <alignment vertical="center" shrinkToFi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4" fillId="0" borderId="5" xfId="2" applyFont="1" applyBorder="1">
      <alignment vertical="center"/>
    </xf>
    <xf numFmtId="0" fontId="4" fillId="0" borderId="6" xfId="2" applyFont="1" applyBorder="1" applyAlignment="1">
      <alignment vertical="center" shrinkToFit="1"/>
    </xf>
    <xf numFmtId="0" fontId="4" fillId="0" borderId="6" xfId="2" applyFont="1" applyBorder="1">
      <alignment vertical="center"/>
    </xf>
    <xf numFmtId="0" fontId="4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2" applyFont="1" applyBorder="1" applyAlignment="1">
      <alignment vertical="center" wrapText="1" shrinkToFit="1"/>
    </xf>
    <xf numFmtId="0" fontId="5" fillId="0" borderId="10" xfId="2" applyFont="1" applyBorder="1" applyAlignment="1">
      <alignment vertical="center" wrapText="1" shrinkToFit="1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4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22" xfId="2" applyFont="1" applyBorder="1" applyAlignment="1">
      <alignment vertical="center" wrapText="1"/>
    </xf>
    <xf numFmtId="0" fontId="23" fillId="2" borderId="22" xfId="2" applyFont="1" applyFill="1" applyBorder="1" applyAlignment="1">
      <alignment vertical="center" wrapText="1"/>
    </xf>
    <xf numFmtId="0" fontId="4" fillId="0" borderId="22" xfId="2" applyFont="1" applyBorder="1" applyAlignment="1">
      <alignment vertical="center" shrinkToFit="1"/>
    </xf>
    <xf numFmtId="0" fontId="23" fillId="2" borderId="22" xfId="2" applyFont="1" applyFill="1" applyBorder="1" applyAlignment="1">
      <alignment vertical="center" shrinkToFit="1"/>
    </xf>
    <xf numFmtId="0" fontId="4" fillId="0" borderId="23" xfId="2" applyFont="1" applyBorder="1" applyAlignment="1">
      <alignment vertical="center" shrinkToFit="1"/>
    </xf>
    <xf numFmtId="0" fontId="21" fillId="0" borderId="4" xfId="2" applyFont="1" applyBorder="1" applyAlignment="1">
      <alignment vertical="center" wrapText="1"/>
    </xf>
    <xf numFmtId="0" fontId="21" fillId="0" borderId="3" xfId="2" applyFont="1" applyBorder="1" applyAlignment="1">
      <alignment vertical="center" wrapText="1"/>
    </xf>
    <xf numFmtId="0" fontId="26" fillId="0" borderId="40" xfId="2" applyFont="1" applyBorder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0" fontId="17" fillId="0" borderId="34" xfId="2" applyFont="1" applyBorder="1" applyAlignment="1">
      <alignment horizontal="center" vertical="center"/>
    </xf>
    <xf numFmtId="0" fontId="23" fillId="2" borderId="35" xfId="2" applyFont="1" applyFill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4" fillId="0" borderId="0" xfId="6" applyFont="1">
      <alignment vertical="center"/>
    </xf>
    <xf numFmtId="0" fontId="4" fillId="0" borderId="0" xfId="0" applyFont="1" applyAlignment="1">
      <alignment vertical="center" wrapText="1"/>
    </xf>
    <xf numFmtId="176" fontId="23" fillId="2" borderId="3" xfId="0" applyNumberFormat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23" fillId="2" borderId="19" xfId="0" applyNumberFormat="1" applyFont="1" applyFill="1" applyBorder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2" borderId="0" xfId="0" applyNumberFormat="1" applyFont="1" applyFill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76" fontId="4" fillId="0" borderId="3" xfId="2" applyNumberFormat="1" applyFont="1" applyBorder="1" applyAlignment="1">
      <alignment vertical="center" shrinkToFit="1"/>
    </xf>
    <xf numFmtId="176" fontId="23" fillId="2" borderId="3" xfId="2" applyNumberFormat="1" applyFont="1" applyFill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19" xfId="2" applyNumberFormat="1" applyFont="1" applyBorder="1" applyAlignment="1">
      <alignment vertical="center" shrinkToFit="1"/>
    </xf>
    <xf numFmtId="176" fontId="23" fillId="2" borderId="19" xfId="2" applyNumberFormat="1" applyFont="1" applyFill="1" applyBorder="1" applyAlignment="1">
      <alignment vertical="center" shrinkToFit="1"/>
    </xf>
    <xf numFmtId="0" fontId="4" fillId="0" borderId="19" xfId="2" applyFont="1" applyBorder="1" applyAlignment="1">
      <alignment vertical="center" shrinkToFit="1"/>
    </xf>
    <xf numFmtId="0" fontId="6" fillId="0" borderId="20" xfId="2" applyFont="1" applyBorder="1">
      <alignment vertical="center"/>
    </xf>
    <xf numFmtId="176" fontId="4" fillId="2" borderId="3" xfId="2" applyNumberFormat="1" applyFont="1" applyFill="1" applyBorder="1" applyAlignment="1">
      <alignment vertical="center" shrinkToFit="1"/>
    </xf>
    <xf numFmtId="176" fontId="4" fillId="2" borderId="19" xfId="2" applyNumberFormat="1" applyFont="1" applyFill="1" applyBorder="1" applyAlignment="1">
      <alignment vertical="center" shrinkToFit="1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Alignment="1">
      <alignment horizontal="left" vertical="center" wrapText="1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right" vertical="center"/>
    </xf>
    <xf numFmtId="177" fontId="8" fillId="3" borderId="8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38" fontId="8" fillId="3" borderId="8" xfId="1" applyNumberFormat="1" applyFont="1" applyFill="1" applyBorder="1" applyAlignment="1" applyProtection="1">
      <alignment horizontal="right" vertical="center"/>
    </xf>
    <xf numFmtId="38" fontId="8" fillId="3" borderId="6" xfId="1" applyNumberFormat="1" applyFont="1" applyFill="1" applyBorder="1" applyAlignment="1" applyProtection="1">
      <alignment horizontal="right" vertical="center"/>
    </xf>
    <xf numFmtId="38" fontId="8" fillId="3" borderId="8" xfId="1" applyNumberFormat="1" applyFont="1" applyFill="1" applyBorder="1" applyAlignment="1" applyProtection="1">
      <alignment horizontal="right" vertical="center" wrapText="1"/>
    </xf>
    <xf numFmtId="38" fontId="8" fillId="3" borderId="6" xfId="1" applyNumberFormat="1" applyFont="1" applyFill="1" applyBorder="1" applyAlignment="1" applyProtection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7" fillId="0" borderId="8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6" fillId="2" borderId="8" xfId="2" applyFont="1" applyFill="1" applyBorder="1" applyAlignment="1" applyProtection="1">
      <alignment horizontal="center" vertical="center" wrapText="1" shrinkToFit="1"/>
      <protection locked="0"/>
    </xf>
    <xf numFmtId="0" fontId="6" fillId="2" borderId="6" xfId="2" applyFont="1" applyFill="1" applyBorder="1" applyAlignment="1" applyProtection="1">
      <alignment horizontal="center" vertical="center" wrapText="1" shrinkToFit="1"/>
      <protection locked="0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/>
      <protection locked="0"/>
    </xf>
    <xf numFmtId="0" fontId="4" fillId="2" borderId="27" xfId="2" applyFont="1" applyFill="1" applyBorder="1" applyAlignment="1" applyProtection="1">
      <alignment horizontal="center" vertical="center"/>
      <protection locked="0"/>
    </xf>
    <xf numFmtId="0" fontId="4" fillId="2" borderId="30" xfId="2" applyFont="1" applyFill="1" applyBorder="1" applyAlignment="1" applyProtection="1">
      <alignment horizontal="center" vertical="center" wrapText="1"/>
      <protection locked="0"/>
    </xf>
    <xf numFmtId="0" fontId="4" fillId="2" borderId="24" xfId="2" applyFont="1" applyFill="1" applyBorder="1" applyAlignment="1" applyProtection="1">
      <alignment horizontal="center" vertical="center" wrapText="1"/>
      <protection locked="0"/>
    </xf>
    <xf numFmtId="0" fontId="4" fillId="2" borderId="32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26" xfId="2" applyFont="1" applyFill="1" applyBorder="1" applyAlignment="1" applyProtection="1">
      <alignment horizontal="center" vertical="center" wrapText="1"/>
      <protection locked="0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25" xfId="2" applyFont="1" applyBorder="1" applyAlignment="1">
      <alignment horizontal="center" vertical="center" shrinkToFit="1"/>
    </xf>
    <xf numFmtId="0" fontId="6" fillId="2" borderId="21" xfId="2" applyFont="1" applyFill="1" applyBorder="1" applyAlignment="1" applyProtection="1">
      <alignment horizontal="center" vertical="center" wrapText="1"/>
      <protection locked="0"/>
    </xf>
    <xf numFmtId="0" fontId="6" fillId="2" borderId="22" xfId="2" applyFont="1" applyFill="1" applyBorder="1" applyAlignment="1" applyProtection="1">
      <alignment horizontal="center" vertical="center" wrapText="1"/>
      <protection locked="0"/>
    </xf>
    <xf numFmtId="0" fontId="4" fillId="2" borderId="29" xfId="2" applyFont="1" applyFill="1" applyBorder="1" applyAlignment="1" applyProtection="1">
      <alignment horizontal="center" vertical="center" wrapText="1"/>
      <protection locked="0"/>
    </xf>
    <xf numFmtId="0" fontId="4" fillId="2" borderId="22" xfId="2" applyFont="1" applyFill="1" applyBorder="1" applyAlignment="1" applyProtection="1">
      <alignment horizontal="center" vertical="center" wrapText="1"/>
      <protection locked="0"/>
    </xf>
    <xf numFmtId="0" fontId="6" fillId="0" borderId="22" xfId="2" applyFont="1" applyBorder="1" applyAlignment="1">
      <alignment horizontal="center" vertical="center" wrapText="1"/>
    </xf>
    <xf numFmtId="0" fontId="4" fillId="2" borderId="29" xfId="2" applyFont="1" applyFill="1" applyBorder="1" applyAlignment="1" applyProtection="1">
      <alignment horizontal="center" vertical="center" wrapText="1" shrinkToFit="1"/>
      <protection locked="0"/>
    </xf>
    <xf numFmtId="0" fontId="4" fillId="2" borderId="22" xfId="2" applyFont="1" applyFill="1" applyBorder="1" applyAlignment="1" applyProtection="1">
      <alignment horizontal="center" vertical="center" wrapText="1" shrinkToFit="1"/>
      <protection locked="0"/>
    </xf>
    <xf numFmtId="0" fontId="6" fillId="0" borderId="23" xfId="2" applyFont="1" applyBorder="1" applyAlignment="1">
      <alignment horizontal="center" vertical="center" wrapText="1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6" fillId="2" borderId="23" xfId="2" applyFont="1" applyFill="1" applyBorder="1" applyAlignment="1" applyProtection="1">
      <alignment horizontal="center" vertical="center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17" fillId="0" borderId="0" xfId="2" applyFont="1" applyAlignment="1">
      <alignment horizontal="left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6" fillId="2" borderId="27" xfId="2" applyFont="1" applyFill="1" applyBorder="1" applyAlignment="1" applyProtection="1">
      <alignment horizontal="center" vertical="center"/>
      <protection locked="0"/>
    </xf>
    <xf numFmtId="0" fontId="6" fillId="2" borderId="26" xfId="2" applyFont="1" applyFill="1" applyBorder="1" applyAlignment="1" applyProtection="1">
      <alignment horizontal="center" vertical="center"/>
      <protection locked="0"/>
    </xf>
    <xf numFmtId="0" fontId="23" fillId="2" borderId="17" xfId="2" applyFont="1" applyFill="1" applyBorder="1" applyAlignment="1">
      <alignment horizontal="left" vertical="center"/>
    </xf>
    <xf numFmtId="0" fontId="23" fillId="2" borderId="14" xfId="2" applyFont="1" applyFill="1" applyBorder="1" applyAlignment="1">
      <alignment horizontal="left" vertical="center"/>
    </xf>
    <xf numFmtId="0" fontId="23" fillId="2" borderId="13" xfId="2" applyFont="1" applyFill="1" applyBorder="1" applyAlignment="1">
      <alignment horizontal="left" vertical="center"/>
    </xf>
    <xf numFmtId="0" fontId="23" fillId="2" borderId="9" xfId="2" applyFont="1" applyFill="1" applyBorder="1" applyAlignment="1">
      <alignment horizontal="left" vertical="top" wrapText="1"/>
    </xf>
    <xf numFmtId="0" fontId="23" fillId="2" borderId="5" xfId="2" applyFont="1" applyFill="1" applyBorder="1" applyAlignment="1">
      <alignment horizontal="left" vertical="top" wrapText="1"/>
    </xf>
    <xf numFmtId="0" fontId="23" fillId="2" borderId="11" xfId="2" applyFont="1" applyFill="1" applyBorder="1" applyAlignment="1">
      <alignment horizontal="left" vertical="top" wrapText="1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6" fillId="2" borderId="8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8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0" fontId="22" fillId="2" borderId="8" xfId="2" applyFont="1" applyFill="1" applyBorder="1" applyAlignment="1">
      <alignment horizontal="left" vertical="center"/>
    </xf>
    <xf numFmtId="0" fontId="22" fillId="2" borderId="10" xfId="2" applyFont="1" applyFill="1" applyBorder="1" applyAlignment="1">
      <alignment horizontal="left" vertical="center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176" fontId="23" fillId="2" borderId="19" xfId="2" applyNumberFormat="1" applyFont="1" applyFill="1" applyBorder="1" applyAlignment="1">
      <alignment horizontal="right" vertical="center" shrinkToFit="1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19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38" fontId="25" fillId="2" borderId="8" xfId="1" applyNumberFormat="1" applyFont="1" applyFill="1" applyBorder="1" applyAlignment="1" applyProtection="1">
      <alignment horizontal="right" vertical="center" wrapText="1"/>
    </xf>
    <xf numFmtId="38" fontId="25" fillId="2" borderId="6" xfId="1" applyNumberFormat="1" applyFont="1" applyFill="1" applyBorder="1" applyAlignment="1" applyProtection="1">
      <alignment horizontal="right" vertical="center" wrapText="1"/>
    </xf>
    <xf numFmtId="38" fontId="25" fillId="2" borderId="8" xfId="1" applyNumberFormat="1" applyFont="1" applyFill="1" applyBorder="1" applyAlignment="1" applyProtection="1">
      <alignment horizontal="right" vertical="center"/>
    </xf>
    <xf numFmtId="38" fontId="25" fillId="2" borderId="6" xfId="1" applyNumberFormat="1" applyFont="1" applyFill="1" applyBorder="1" applyAlignment="1" applyProtection="1">
      <alignment horizontal="right" vertical="center"/>
    </xf>
    <xf numFmtId="38" fontId="25" fillId="2" borderId="8" xfId="3" applyNumberFormat="1" applyFont="1" applyFill="1" applyBorder="1" applyAlignment="1" applyProtection="1">
      <alignment horizontal="right" vertical="center"/>
    </xf>
    <xf numFmtId="38" fontId="25" fillId="2" borderId="6" xfId="3" applyNumberFormat="1" applyFont="1" applyFill="1" applyBorder="1" applyAlignment="1" applyProtection="1">
      <alignment horizontal="right" vertical="center"/>
    </xf>
    <xf numFmtId="0" fontId="22" fillId="2" borderId="8" xfId="2" applyFont="1" applyFill="1" applyBorder="1" applyAlignment="1">
      <alignment horizontal="center" vertical="center" wrapText="1" shrinkToFit="1"/>
    </xf>
    <xf numFmtId="0" fontId="22" fillId="2" borderId="6" xfId="2" applyFont="1" applyFill="1" applyBorder="1" applyAlignment="1">
      <alignment horizontal="center" vertical="center" wrapText="1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7" xfId="2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2" borderId="22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>
      <alignment horizontal="center" vertical="center" wrapText="1" shrinkToFit="1"/>
    </xf>
    <xf numFmtId="0" fontId="23" fillId="2" borderId="22" xfId="2" applyFont="1" applyFill="1" applyBorder="1" applyAlignment="1">
      <alignment horizontal="center" vertical="center" wrapText="1" shrinkToFit="1"/>
    </xf>
    <xf numFmtId="0" fontId="6" fillId="0" borderId="21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22" fillId="2" borderId="29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23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22" fillId="2" borderId="17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22" fillId="2" borderId="32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</cellXfs>
  <cellStyles count="9">
    <cellStyle name="通貨" xfId="1" builtinId="7"/>
    <cellStyle name="通貨 2" xfId="3"/>
    <cellStyle name="標準" xfId="0" builtinId="0"/>
    <cellStyle name="標準 2" xfId="2"/>
    <cellStyle name="標準 2 2" xfId="5"/>
    <cellStyle name="標準 2 2 2" xfId="7"/>
    <cellStyle name="標準 2 2 2 2" xfId="8"/>
    <cellStyle name="標準 3" xfId="4"/>
    <cellStyle name="標準 3 2 2 2" xfId="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0B2EBEE-AE9C-41A5-9E4F-3A465E052F12}"/>
            </a:ext>
          </a:extLst>
        </xdr:cNvPr>
        <xdr:cNvSpPr/>
      </xdr:nvSpPr>
      <xdr:spPr>
        <a:xfrm>
          <a:off x="6674330" y="2258864"/>
          <a:ext cx="4916337" cy="664233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08EDC4-855B-43B4-B005-C1673E768BE4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2FBAFF-A9C4-4E13-888C-29E2596FAAA8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6394E0-7099-411A-AD05-30D72BBC8B21}"/>
            </a:ext>
          </a:extLst>
        </xdr:cNvPr>
        <xdr:cNvSpPr/>
      </xdr:nvSpPr>
      <xdr:spPr>
        <a:xfrm>
          <a:off x="6674330" y="2258864"/>
          <a:ext cx="4916337" cy="664233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C875FA-5829-4A81-941E-BC36EFD4D555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8EF6E1E-B592-44F0-B09D-C75005098AF6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13" totalsRowShown="0" headerRowDxfId="5" headerRowBorderDxfId="4" tableBorderDxfId="3" totalsRowBorderDxfId="2">
  <autoFilter ref="A1:B13"/>
  <tableColumns count="2">
    <tableColumn id="1" name="在籍課程" dataDxfId="1"/>
    <tableColumn id="2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L94"/>
  <sheetViews>
    <sheetView tabSelected="1" view="pageBreakPreview" zoomScaleNormal="100" zoomScaleSheetLayoutView="100" workbookViewId="0">
      <selection activeCell="W3" sqref="W3"/>
    </sheetView>
  </sheetViews>
  <sheetFormatPr defaultColWidth="7.5" defaultRowHeight="12"/>
  <cols>
    <col min="1" max="26" width="3.125" style="39" customWidth="1"/>
    <col min="27" max="34" width="2.75" style="39" customWidth="1"/>
    <col min="35" max="46" width="2.625" style="39" customWidth="1"/>
    <col min="47" max="54" width="7.5" style="39"/>
    <col min="55" max="55" width="78.625" style="39" customWidth="1"/>
    <col min="56" max="256" width="7.5" style="39"/>
    <col min="257" max="280" width="2.625" style="39" customWidth="1"/>
    <col min="281" max="281" width="2.875" style="39" customWidth="1"/>
    <col min="282" max="302" width="2.625" style="39" customWidth="1"/>
    <col min="303" max="512" width="7.5" style="39"/>
    <col min="513" max="536" width="2.625" style="39" customWidth="1"/>
    <col min="537" max="537" width="2.875" style="39" customWidth="1"/>
    <col min="538" max="558" width="2.625" style="39" customWidth="1"/>
    <col min="559" max="768" width="7.5" style="39"/>
    <col min="769" max="792" width="2.625" style="39" customWidth="1"/>
    <col min="793" max="793" width="2.875" style="39" customWidth="1"/>
    <col min="794" max="814" width="2.625" style="39" customWidth="1"/>
    <col min="815" max="1024" width="7.5" style="39"/>
    <col min="1025" max="1048" width="2.625" style="39" customWidth="1"/>
    <col min="1049" max="1049" width="2.875" style="39" customWidth="1"/>
    <col min="1050" max="1070" width="2.625" style="39" customWidth="1"/>
    <col min="1071" max="1280" width="7.5" style="39"/>
    <col min="1281" max="1304" width="2.625" style="39" customWidth="1"/>
    <col min="1305" max="1305" width="2.875" style="39" customWidth="1"/>
    <col min="1306" max="1326" width="2.625" style="39" customWidth="1"/>
    <col min="1327" max="1536" width="7.5" style="39"/>
    <col min="1537" max="1560" width="2.625" style="39" customWidth="1"/>
    <col min="1561" max="1561" width="2.875" style="39" customWidth="1"/>
    <col min="1562" max="1582" width="2.625" style="39" customWidth="1"/>
    <col min="1583" max="1792" width="7.5" style="39"/>
    <col min="1793" max="1816" width="2.625" style="39" customWidth="1"/>
    <col min="1817" max="1817" width="2.875" style="39" customWidth="1"/>
    <col min="1818" max="1838" width="2.625" style="39" customWidth="1"/>
    <col min="1839" max="2048" width="7.5" style="39"/>
    <col min="2049" max="2072" width="2.625" style="39" customWidth="1"/>
    <col min="2073" max="2073" width="2.875" style="39" customWidth="1"/>
    <col min="2074" max="2094" width="2.625" style="39" customWidth="1"/>
    <col min="2095" max="2304" width="7.5" style="39"/>
    <col min="2305" max="2328" width="2.625" style="39" customWidth="1"/>
    <col min="2329" max="2329" width="2.875" style="39" customWidth="1"/>
    <col min="2330" max="2350" width="2.625" style="39" customWidth="1"/>
    <col min="2351" max="2560" width="7.5" style="39"/>
    <col min="2561" max="2584" width="2.625" style="39" customWidth="1"/>
    <col min="2585" max="2585" width="2.875" style="39" customWidth="1"/>
    <col min="2586" max="2606" width="2.625" style="39" customWidth="1"/>
    <col min="2607" max="2816" width="7.5" style="39"/>
    <col min="2817" max="2840" width="2.625" style="39" customWidth="1"/>
    <col min="2841" max="2841" width="2.875" style="39" customWidth="1"/>
    <col min="2842" max="2862" width="2.625" style="39" customWidth="1"/>
    <col min="2863" max="3072" width="7.5" style="39"/>
    <col min="3073" max="3096" width="2.625" style="39" customWidth="1"/>
    <col min="3097" max="3097" width="2.875" style="39" customWidth="1"/>
    <col min="3098" max="3118" width="2.625" style="39" customWidth="1"/>
    <col min="3119" max="3328" width="7.5" style="39"/>
    <col min="3329" max="3352" width="2.625" style="39" customWidth="1"/>
    <col min="3353" max="3353" width="2.875" style="39" customWidth="1"/>
    <col min="3354" max="3374" width="2.625" style="39" customWidth="1"/>
    <col min="3375" max="3584" width="7.5" style="39"/>
    <col min="3585" max="3608" width="2.625" style="39" customWidth="1"/>
    <col min="3609" max="3609" width="2.875" style="39" customWidth="1"/>
    <col min="3610" max="3630" width="2.625" style="39" customWidth="1"/>
    <col min="3631" max="3840" width="7.5" style="39"/>
    <col min="3841" max="3864" width="2.625" style="39" customWidth="1"/>
    <col min="3865" max="3865" width="2.875" style="39" customWidth="1"/>
    <col min="3866" max="3886" width="2.625" style="39" customWidth="1"/>
    <col min="3887" max="4096" width="7.5" style="39"/>
    <col min="4097" max="4120" width="2.625" style="39" customWidth="1"/>
    <col min="4121" max="4121" width="2.875" style="39" customWidth="1"/>
    <col min="4122" max="4142" width="2.625" style="39" customWidth="1"/>
    <col min="4143" max="4352" width="7.5" style="39"/>
    <col min="4353" max="4376" width="2.625" style="39" customWidth="1"/>
    <col min="4377" max="4377" width="2.875" style="39" customWidth="1"/>
    <col min="4378" max="4398" width="2.625" style="39" customWidth="1"/>
    <col min="4399" max="4608" width="7.5" style="39"/>
    <col min="4609" max="4632" width="2.625" style="39" customWidth="1"/>
    <col min="4633" max="4633" width="2.875" style="39" customWidth="1"/>
    <col min="4634" max="4654" width="2.625" style="39" customWidth="1"/>
    <col min="4655" max="4864" width="7.5" style="39"/>
    <col min="4865" max="4888" width="2.625" style="39" customWidth="1"/>
    <col min="4889" max="4889" width="2.875" style="39" customWidth="1"/>
    <col min="4890" max="4910" width="2.625" style="39" customWidth="1"/>
    <col min="4911" max="5120" width="7.5" style="39"/>
    <col min="5121" max="5144" width="2.625" style="39" customWidth="1"/>
    <col min="5145" max="5145" width="2.875" style="39" customWidth="1"/>
    <col min="5146" max="5166" width="2.625" style="39" customWidth="1"/>
    <col min="5167" max="5376" width="7.5" style="39"/>
    <col min="5377" max="5400" width="2.625" style="39" customWidth="1"/>
    <col min="5401" max="5401" width="2.875" style="39" customWidth="1"/>
    <col min="5402" max="5422" width="2.625" style="39" customWidth="1"/>
    <col min="5423" max="5632" width="7.5" style="39"/>
    <col min="5633" max="5656" width="2.625" style="39" customWidth="1"/>
    <col min="5657" max="5657" width="2.875" style="39" customWidth="1"/>
    <col min="5658" max="5678" width="2.625" style="39" customWidth="1"/>
    <col min="5679" max="5888" width="7.5" style="39"/>
    <col min="5889" max="5912" width="2.625" style="39" customWidth="1"/>
    <col min="5913" max="5913" width="2.875" style="39" customWidth="1"/>
    <col min="5914" max="5934" width="2.625" style="39" customWidth="1"/>
    <col min="5935" max="6144" width="7.5" style="39"/>
    <col min="6145" max="6168" width="2.625" style="39" customWidth="1"/>
    <col min="6169" max="6169" width="2.875" style="39" customWidth="1"/>
    <col min="6170" max="6190" width="2.625" style="39" customWidth="1"/>
    <col min="6191" max="6400" width="7.5" style="39"/>
    <col min="6401" max="6424" width="2.625" style="39" customWidth="1"/>
    <col min="6425" max="6425" width="2.875" style="39" customWidth="1"/>
    <col min="6426" max="6446" width="2.625" style="39" customWidth="1"/>
    <col min="6447" max="6656" width="7.5" style="39"/>
    <col min="6657" max="6680" width="2.625" style="39" customWidth="1"/>
    <col min="6681" max="6681" width="2.875" style="39" customWidth="1"/>
    <col min="6682" max="6702" width="2.625" style="39" customWidth="1"/>
    <col min="6703" max="6912" width="7.5" style="39"/>
    <col min="6913" max="6936" width="2.625" style="39" customWidth="1"/>
    <col min="6937" max="6937" width="2.875" style="39" customWidth="1"/>
    <col min="6938" max="6958" width="2.625" style="39" customWidth="1"/>
    <col min="6959" max="7168" width="7.5" style="39"/>
    <col min="7169" max="7192" width="2.625" style="39" customWidth="1"/>
    <col min="7193" max="7193" width="2.875" style="39" customWidth="1"/>
    <col min="7194" max="7214" width="2.625" style="39" customWidth="1"/>
    <col min="7215" max="7424" width="7.5" style="39"/>
    <col min="7425" max="7448" width="2.625" style="39" customWidth="1"/>
    <col min="7449" max="7449" width="2.875" style="39" customWidth="1"/>
    <col min="7450" max="7470" width="2.625" style="39" customWidth="1"/>
    <col min="7471" max="7680" width="7.5" style="39"/>
    <col min="7681" max="7704" width="2.625" style="39" customWidth="1"/>
    <col min="7705" max="7705" width="2.875" style="39" customWidth="1"/>
    <col min="7706" max="7726" width="2.625" style="39" customWidth="1"/>
    <col min="7727" max="7936" width="7.5" style="39"/>
    <col min="7937" max="7960" width="2.625" style="39" customWidth="1"/>
    <col min="7961" max="7961" width="2.875" style="39" customWidth="1"/>
    <col min="7962" max="7982" width="2.625" style="39" customWidth="1"/>
    <col min="7983" max="8192" width="7.5" style="39"/>
    <col min="8193" max="8216" width="2.625" style="39" customWidth="1"/>
    <col min="8217" max="8217" width="2.875" style="39" customWidth="1"/>
    <col min="8218" max="8238" width="2.625" style="39" customWidth="1"/>
    <col min="8239" max="8448" width="7.5" style="39"/>
    <col min="8449" max="8472" width="2.625" style="39" customWidth="1"/>
    <col min="8473" max="8473" width="2.875" style="39" customWidth="1"/>
    <col min="8474" max="8494" width="2.625" style="39" customWidth="1"/>
    <col min="8495" max="8704" width="7.5" style="39"/>
    <col min="8705" max="8728" width="2.625" style="39" customWidth="1"/>
    <col min="8729" max="8729" width="2.875" style="39" customWidth="1"/>
    <col min="8730" max="8750" width="2.625" style="39" customWidth="1"/>
    <col min="8751" max="8960" width="7.5" style="39"/>
    <col min="8961" max="8984" width="2.625" style="39" customWidth="1"/>
    <col min="8985" max="8985" width="2.875" style="39" customWidth="1"/>
    <col min="8986" max="9006" width="2.625" style="39" customWidth="1"/>
    <col min="9007" max="9216" width="7.5" style="39"/>
    <col min="9217" max="9240" width="2.625" style="39" customWidth="1"/>
    <col min="9241" max="9241" width="2.875" style="39" customWidth="1"/>
    <col min="9242" max="9262" width="2.625" style="39" customWidth="1"/>
    <col min="9263" max="9472" width="7.5" style="39"/>
    <col min="9473" max="9496" width="2.625" style="39" customWidth="1"/>
    <col min="9497" max="9497" width="2.875" style="39" customWidth="1"/>
    <col min="9498" max="9518" width="2.625" style="39" customWidth="1"/>
    <col min="9519" max="9728" width="7.5" style="39"/>
    <col min="9729" max="9752" width="2.625" style="39" customWidth="1"/>
    <col min="9753" max="9753" width="2.875" style="39" customWidth="1"/>
    <col min="9754" max="9774" width="2.625" style="39" customWidth="1"/>
    <col min="9775" max="9984" width="7.5" style="39"/>
    <col min="9985" max="10008" width="2.625" style="39" customWidth="1"/>
    <col min="10009" max="10009" width="2.875" style="39" customWidth="1"/>
    <col min="10010" max="10030" width="2.625" style="39" customWidth="1"/>
    <col min="10031" max="10240" width="7.5" style="39"/>
    <col min="10241" max="10264" width="2.625" style="39" customWidth="1"/>
    <col min="10265" max="10265" width="2.875" style="39" customWidth="1"/>
    <col min="10266" max="10286" width="2.625" style="39" customWidth="1"/>
    <col min="10287" max="10496" width="7.5" style="39"/>
    <col min="10497" max="10520" width="2.625" style="39" customWidth="1"/>
    <col min="10521" max="10521" width="2.875" style="39" customWidth="1"/>
    <col min="10522" max="10542" width="2.625" style="39" customWidth="1"/>
    <col min="10543" max="10752" width="7.5" style="39"/>
    <col min="10753" max="10776" width="2.625" style="39" customWidth="1"/>
    <col min="10777" max="10777" width="2.875" style="39" customWidth="1"/>
    <col min="10778" max="10798" width="2.625" style="39" customWidth="1"/>
    <col min="10799" max="11008" width="7.5" style="39"/>
    <col min="11009" max="11032" width="2.625" style="39" customWidth="1"/>
    <col min="11033" max="11033" width="2.875" style="39" customWidth="1"/>
    <col min="11034" max="11054" width="2.625" style="39" customWidth="1"/>
    <col min="11055" max="11264" width="7.5" style="39"/>
    <col min="11265" max="11288" width="2.625" style="39" customWidth="1"/>
    <col min="11289" max="11289" width="2.875" style="39" customWidth="1"/>
    <col min="11290" max="11310" width="2.625" style="39" customWidth="1"/>
    <col min="11311" max="11520" width="7.5" style="39"/>
    <col min="11521" max="11544" width="2.625" style="39" customWidth="1"/>
    <col min="11545" max="11545" width="2.875" style="39" customWidth="1"/>
    <col min="11546" max="11566" width="2.625" style="39" customWidth="1"/>
    <col min="11567" max="11776" width="7.5" style="39"/>
    <col min="11777" max="11800" width="2.625" style="39" customWidth="1"/>
    <col min="11801" max="11801" width="2.875" style="39" customWidth="1"/>
    <col min="11802" max="11822" width="2.625" style="39" customWidth="1"/>
    <col min="11823" max="12032" width="7.5" style="39"/>
    <col min="12033" max="12056" width="2.625" style="39" customWidth="1"/>
    <col min="12057" max="12057" width="2.875" style="39" customWidth="1"/>
    <col min="12058" max="12078" width="2.625" style="39" customWidth="1"/>
    <col min="12079" max="12288" width="7.5" style="39"/>
    <col min="12289" max="12312" width="2.625" style="39" customWidth="1"/>
    <col min="12313" max="12313" width="2.875" style="39" customWidth="1"/>
    <col min="12314" max="12334" width="2.625" style="39" customWidth="1"/>
    <col min="12335" max="12544" width="7.5" style="39"/>
    <col min="12545" max="12568" width="2.625" style="39" customWidth="1"/>
    <col min="12569" max="12569" width="2.875" style="39" customWidth="1"/>
    <col min="12570" max="12590" width="2.625" style="39" customWidth="1"/>
    <col min="12591" max="12800" width="7.5" style="39"/>
    <col min="12801" max="12824" width="2.625" style="39" customWidth="1"/>
    <col min="12825" max="12825" width="2.875" style="39" customWidth="1"/>
    <col min="12826" max="12846" width="2.625" style="39" customWidth="1"/>
    <col min="12847" max="13056" width="7.5" style="39"/>
    <col min="13057" max="13080" width="2.625" style="39" customWidth="1"/>
    <col min="13081" max="13081" width="2.875" style="39" customWidth="1"/>
    <col min="13082" max="13102" width="2.625" style="39" customWidth="1"/>
    <col min="13103" max="13312" width="7.5" style="39"/>
    <col min="13313" max="13336" width="2.625" style="39" customWidth="1"/>
    <col min="13337" max="13337" width="2.875" style="39" customWidth="1"/>
    <col min="13338" max="13358" width="2.625" style="39" customWidth="1"/>
    <col min="13359" max="13568" width="7.5" style="39"/>
    <col min="13569" max="13592" width="2.625" style="39" customWidth="1"/>
    <col min="13593" max="13593" width="2.875" style="39" customWidth="1"/>
    <col min="13594" max="13614" width="2.625" style="39" customWidth="1"/>
    <col min="13615" max="13824" width="7.5" style="39"/>
    <col min="13825" max="13848" width="2.625" style="39" customWidth="1"/>
    <col min="13849" max="13849" width="2.875" style="39" customWidth="1"/>
    <col min="13850" max="13870" width="2.625" style="39" customWidth="1"/>
    <col min="13871" max="14080" width="7.5" style="39"/>
    <col min="14081" max="14104" width="2.625" style="39" customWidth="1"/>
    <col min="14105" max="14105" width="2.875" style="39" customWidth="1"/>
    <col min="14106" max="14126" width="2.625" style="39" customWidth="1"/>
    <col min="14127" max="14336" width="7.5" style="39"/>
    <col min="14337" max="14360" width="2.625" style="39" customWidth="1"/>
    <col min="14361" max="14361" width="2.875" style="39" customWidth="1"/>
    <col min="14362" max="14382" width="2.625" style="39" customWidth="1"/>
    <col min="14383" max="14592" width="7.5" style="39"/>
    <col min="14593" max="14616" width="2.625" style="39" customWidth="1"/>
    <col min="14617" max="14617" width="2.875" style="39" customWidth="1"/>
    <col min="14618" max="14638" width="2.625" style="39" customWidth="1"/>
    <col min="14639" max="14848" width="7.5" style="39"/>
    <col min="14849" max="14872" width="2.625" style="39" customWidth="1"/>
    <col min="14873" max="14873" width="2.875" style="39" customWidth="1"/>
    <col min="14874" max="14894" width="2.625" style="39" customWidth="1"/>
    <col min="14895" max="15104" width="7.5" style="39"/>
    <col min="15105" max="15128" width="2.625" style="39" customWidth="1"/>
    <col min="15129" max="15129" width="2.875" style="39" customWidth="1"/>
    <col min="15130" max="15150" width="2.625" style="39" customWidth="1"/>
    <col min="15151" max="15360" width="7.5" style="39"/>
    <col min="15361" max="15384" width="2.625" style="39" customWidth="1"/>
    <col min="15385" max="15385" width="2.875" style="39" customWidth="1"/>
    <col min="15386" max="15406" width="2.625" style="39" customWidth="1"/>
    <col min="15407" max="15616" width="7.5" style="39"/>
    <col min="15617" max="15640" width="2.625" style="39" customWidth="1"/>
    <col min="15641" max="15641" width="2.875" style="39" customWidth="1"/>
    <col min="15642" max="15662" width="2.625" style="39" customWidth="1"/>
    <col min="15663" max="15872" width="7.5" style="39"/>
    <col min="15873" max="15896" width="2.625" style="39" customWidth="1"/>
    <col min="15897" max="15897" width="2.875" style="39" customWidth="1"/>
    <col min="15898" max="15918" width="2.625" style="39" customWidth="1"/>
    <col min="15919" max="16128" width="7.5" style="39"/>
    <col min="16129" max="16152" width="2.625" style="39" customWidth="1"/>
    <col min="16153" max="16153" width="2.875" style="39" customWidth="1"/>
    <col min="16154" max="16174" width="2.625" style="39" customWidth="1"/>
    <col min="16175" max="16384" width="7.5" style="39"/>
  </cols>
  <sheetData>
    <row r="1" spans="1:35">
      <c r="Z1" s="40" t="s">
        <v>22</v>
      </c>
    </row>
    <row r="2" spans="1:35" s="42" customFormat="1" ht="37.5" customHeight="1">
      <c r="A2" s="264" t="s">
        <v>191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41"/>
      <c r="AB2" s="41"/>
      <c r="AC2" s="39"/>
      <c r="AD2" s="41"/>
      <c r="AE2" s="41"/>
      <c r="AF2" s="41"/>
      <c r="AG2" s="41"/>
      <c r="AH2" s="41"/>
    </row>
    <row r="3" spans="1:35" ht="21.75" customHeight="1">
      <c r="S3" s="265" t="s">
        <v>2</v>
      </c>
      <c r="T3" s="265"/>
      <c r="U3" s="43">
        <v>5</v>
      </c>
      <c r="V3" s="39" t="s">
        <v>8</v>
      </c>
      <c r="W3" s="114"/>
      <c r="X3" s="39" t="s">
        <v>7</v>
      </c>
      <c r="Y3" s="114"/>
      <c r="Z3" s="39" t="s">
        <v>19</v>
      </c>
    </row>
    <row r="4" spans="1:35">
      <c r="A4" s="39" t="s">
        <v>20</v>
      </c>
    </row>
    <row r="5" spans="1:35" ht="8.25" customHeight="1">
      <c r="Q5" s="45"/>
      <c r="R5" s="45"/>
      <c r="S5" s="46"/>
      <c r="T5" s="46"/>
      <c r="U5" s="46"/>
      <c r="V5" s="46"/>
      <c r="W5" s="46"/>
      <c r="X5" s="46"/>
      <c r="Y5" s="46"/>
      <c r="Z5" s="46"/>
      <c r="AE5" s="47"/>
    </row>
    <row r="6" spans="1:35" ht="52.5" customHeight="1">
      <c r="A6" s="266" t="s">
        <v>249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B6" s="47"/>
      <c r="AC6" s="47"/>
      <c r="AD6" s="47"/>
      <c r="AE6" s="47"/>
      <c r="AF6" s="47"/>
      <c r="AG6" s="47"/>
      <c r="AH6" s="47"/>
    </row>
    <row r="7" spans="1:35" ht="15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47"/>
      <c r="AB7" s="47"/>
      <c r="AC7" s="47"/>
      <c r="AD7" s="47"/>
      <c r="AE7" s="47"/>
      <c r="AF7" s="47"/>
      <c r="AG7" s="47"/>
      <c r="AH7" s="47"/>
    </row>
    <row r="8" spans="1:35" ht="8.25" customHeight="1"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30.95" customHeight="1">
      <c r="A9" s="221" t="s">
        <v>169</v>
      </c>
      <c r="B9" s="222"/>
      <c r="C9" s="267"/>
      <c r="D9" s="272" t="s">
        <v>168</v>
      </c>
      <c r="E9" s="272"/>
      <c r="F9" s="273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  <c r="W9" s="276" t="s">
        <v>172</v>
      </c>
      <c r="X9" s="277"/>
      <c r="Y9" s="277"/>
      <c r="Z9" s="278"/>
    </row>
    <row r="10" spans="1:35" ht="30.95" customHeight="1">
      <c r="A10" s="224"/>
      <c r="B10" s="225"/>
      <c r="C10" s="268"/>
      <c r="D10" s="285" t="s">
        <v>171</v>
      </c>
      <c r="E10" s="285"/>
      <c r="F10" s="286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8"/>
      <c r="W10" s="279"/>
      <c r="X10" s="280"/>
      <c r="Y10" s="280"/>
      <c r="Z10" s="281"/>
    </row>
    <row r="11" spans="1:35" ht="30.95" customHeight="1">
      <c r="A11" s="269"/>
      <c r="B11" s="270"/>
      <c r="C11" s="271"/>
      <c r="D11" s="251" t="s">
        <v>173</v>
      </c>
      <c r="E11" s="251"/>
      <c r="F11" s="254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6"/>
      <c r="W11" s="282"/>
      <c r="X11" s="283"/>
      <c r="Y11" s="283"/>
      <c r="Z11" s="284"/>
    </row>
    <row r="12" spans="1:35" s="1" customFormat="1" ht="30" customHeight="1">
      <c r="A12" s="257" t="s">
        <v>176</v>
      </c>
      <c r="B12" s="258"/>
      <c r="C12" s="259"/>
      <c r="D12" s="260"/>
      <c r="E12" s="261"/>
      <c r="F12" s="261"/>
      <c r="G12" s="49" t="s">
        <v>1</v>
      </c>
      <c r="H12" s="261"/>
      <c r="I12" s="261"/>
      <c r="J12" s="50" t="s">
        <v>24</v>
      </c>
      <c r="K12" s="262"/>
      <c r="L12" s="262"/>
      <c r="M12" s="51" t="s">
        <v>23</v>
      </c>
      <c r="N12" s="51"/>
      <c r="O12" s="51"/>
      <c r="P12" s="52" t="s">
        <v>184</v>
      </c>
      <c r="Q12" s="53"/>
      <c r="R12" s="54"/>
      <c r="S12" s="54"/>
      <c r="T12" s="54"/>
      <c r="U12" s="54"/>
      <c r="V12" s="263" t="e">
        <f>リスト!B18</f>
        <v>#VALUE!</v>
      </c>
      <c r="W12" s="263"/>
      <c r="X12" s="55" t="s">
        <v>175</v>
      </c>
      <c r="Y12" s="56"/>
      <c r="Z12" s="57"/>
      <c r="AA12" s="58"/>
      <c r="AB12" s="59"/>
      <c r="AC12" s="59"/>
      <c r="AD12" s="59"/>
      <c r="AE12" s="59"/>
      <c r="AF12" s="60"/>
      <c r="AG12" s="60"/>
      <c r="AH12" s="60"/>
      <c r="AI12" s="60"/>
    </row>
    <row r="13" spans="1:35" s="1" customFormat="1" ht="30" customHeight="1">
      <c r="A13" s="151" t="s">
        <v>125</v>
      </c>
      <c r="B13" s="149"/>
      <c r="C13" s="150"/>
      <c r="D13" s="214" t="s">
        <v>182</v>
      </c>
      <c r="E13" s="215"/>
      <c r="F13" s="215"/>
      <c r="G13" s="215"/>
      <c r="H13" s="215"/>
      <c r="I13" s="215"/>
      <c r="J13" s="215"/>
      <c r="K13" s="215"/>
      <c r="L13" s="215"/>
      <c r="M13" s="216" t="s">
        <v>174</v>
      </c>
      <c r="N13" s="217"/>
      <c r="O13" s="217"/>
      <c r="P13" s="217"/>
      <c r="Q13" s="218"/>
      <c r="R13" s="219"/>
      <c r="S13" s="219"/>
      <c r="T13" s="219"/>
      <c r="U13" s="219"/>
      <c r="V13" s="219"/>
      <c r="W13" s="219"/>
      <c r="X13" s="219"/>
      <c r="Y13" s="219"/>
      <c r="Z13" s="220"/>
      <c r="AA13" s="61"/>
      <c r="AB13" s="62"/>
      <c r="AC13" s="62"/>
      <c r="AD13" s="62"/>
    </row>
    <row r="14" spans="1:35" ht="15" customHeight="1">
      <c r="A14" s="221" t="s">
        <v>183</v>
      </c>
      <c r="B14" s="222"/>
      <c r="C14" s="223"/>
      <c r="D14" s="227" t="s">
        <v>164</v>
      </c>
      <c r="E14" s="228"/>
      <c r="F14" s="228"/>
      <c r="G14" s="228"/>
      <c r="H14" s="228"/>
      <c r="I14" s="228"/>
      <c r="J14" s="228"/>
      <c r="K14" s="229" t="s">
        <v>4</v>
      </c>
      <c r="L14" s="116"/>
      <c r="M14" s="116"/>
      <c r="N14" s="116"/>
      <c r="O14" s="116"/>
      <c r="P14" s="116"/>
      <c r="Q14" s="116"/>
      <c r="R14" s="116"/>
      <c r="S14" s="229" t="s">
        <v>170</v>
      </c>
      <c r="T14" s="116"/>
      <c r="U14" s="116"/>
      <c r="V14" s="116"/>
      <c r="W14" s="116"/>
      <c r="X14" s="116"/>
      <c r="Y14" s="116"/>
      <c r="Z14" s="230"/>
    </row>
    <row r="15" spans="1:35" ht="37.5" customHeight="1">
      <c r="A15" s="224"/>
      <c r="B15" s="225"/>
      <c r="C15" s="226"/>
      <c r="D15" s="231"/>
      <c r="E15" s="232"/>
      <c r="F15" s="232"/>
      <c r="G15" s="232"/>
      <c r="H15" s="232"/>
      <c r="I15" s="232"/>
      <c r="J15" s="232"/>
      <c r="K15" s="233"/>
      <c r="L15" s="234"/>
      <c r="M15" s="234"/>
      <c r="N15" s="234"/>
      <c r="O15" s="234"/>
      <c r="P15" s="234"/>
      <c r="Q15" s="234"/>
      <c r="R15" s="234"/>
      <c r="S15" s="235"/>
      <c r="T15" s="236"/>
      <c r="U15" s="236"/>
      <c r="V15" s="236"/>
      <c r="W15" s="236"/>
      <c r="X15" s="236"/>
      <c r="Y15" s="236"/>
      <c r="Z15" s="237"/>
    </row>
    <row r="16" spans="1:35" ht="16.5" customHeight="1">
      <c r="A16" s="224"/>
      <c r="B16" s="225"/>
      <c r="C16" s="226"/>
      <c r="D16" s="238" t="s">
        <v>118</v>
      </c>
      <c r="E16" s="239"/>
      <c r="F16" s="239"/>
      <c r="G16" s="239"/>
      <c r="H16" s="239"/>
      <c r="I16" s="239"/>
      <c r="J16" s="239"/>
      <c r="K16" s="240" t="s">
        <v>119</v>
      </c>
      <c r="L16" s="241"/>
      <c r="M16" s="241"/>
      <c r="N16" s="241"/>
      <c r="O16" s="242" t="s">
        <v>165</v>
      </c>
      <c r="P16" s="243"/>
      <c r="Q16" s="243"/>
      <c r="R16" s="243"/>
      <c r="S16" s="243"/>
      <c r="T16" s="243"/>
      <c r="U16" s="244" t="s">
        <v>166</v>
      </c>
      <c r="V16" s="245"/>
      <c r="W16" s="245"/>
      <c r="X16" s="245"/>
      <c r="Y16" s="245"/>
      <c r="Z16" s="246"/>
      <c r="AA16" s="64"/>
      <c r="AB16" s="43"/>
      <c r="AC16" s="43"/>
      <c r="AD16" s="43"/>
    </row>
    <row r="17" spans="1:29" ht="32.25" customHeight="1">
      <c r="A17" s="224"/>
      <c r="B17" s="225"/>
      <c r="C17" s="226"/>
      <c r="D17" s="247" t="s">
        <v>232</v>
      </c>
      <c r="E17" s="248"/>
      <c r="F17" s="248"/>
      <c r="G17" s="248"/>
      <c r="H17" s="248"/>
      <c r="I17" s="248"/>
      <c r="J17" s="248"/>
      <c r="K17" s="249"/>
      <c r="L17" s="250"/>
      <c r="M17" s="251" t="s">
        <v>167</v>
      </c>
      <c r="N17" s="251"/>
      <c r="O17" s="249" t="s">
        <v>247</v>
      </c>
      <c r="P17" s="250"/>
      <c r="Q17" s="250"/>
      <c r="R17" s="65" t="s">
        <v>1</v>
      </c>
      <c r="S17" s="35"/>
      <c r="T17" s="67" t="s">
        <v>158</v>
      </c>
      <c r="U17" s="252" t="s">
        <v>247</v>
      </c>
      <c r="V17" s="253"/>
      <c r="W17" s="253"/>
      <c r="X17" s="67" t="s">
        <v>1</v>
      </c>
      <c r="Y17" s="36"/>
      <c r="Z17" s="69" t="s">
        <v>24</v>
      </c>
      <c r="AA17" s="64"/>
      <c r="AC17" s="43"/>
    </row>
    <row r="18" spans="1:29" s="1" customFormat="1" ht="15" customHeight="1">
      <c r="A18" s="206" t="s">
        <v>185</v>
      </c>
      <c r="B18" s="207"/>
      <c r="C18" s="207"/>
      <c r="D18" s="207"/>
      <c r="E18" s="207"/>
      <c r="F18" s="207"/>
      <c r="G18" s="207"/>
      <c r="H18" s="207"/>
      <c r="I18" s="207"/>
      <c r="J18" s="208"/>
      <c r="K18" s="70"/>
      <c r="L18" s="71"/>
      <c r="M18" s="71"/>
      <c r="N18" s="71"/>
      <c r="O18" s="71"/>
      <c r="P18" s="71"/>
      <c r="Q18" s="71"/>
      <c r="R18" s="71"/>
      <c r="S18" s="71"/>
      <c r="T18" s="71"/>
      <c r="U18" s="209" t="s">
        <v>213</v>
      </c>
      <c r="V18" s="209"/>
      <c r="W18" s="209"/>
      <c r="X18" s="209"/>
      <c r="Y18" s="209"/>
      <c r="Z18" s="72" t="str">
        <f>リスト!H18</f>
        <v>★</v>
      </c>
      <c r="AA18" s="73"/>
    </row>
    <row r="19" spans="1:29" s="1" customFormat="1" ht="54" customHeight="1">
      <c r="A19" s="74" t="s">
        <v>186</v>
      </c>
      <c r="B19" s="37"/>
      <c r="C19" s="37"/>
      <c r="D19" s="37"/>
      <c r="E19" s="37"/>
      <c r="F19" s="37"/>
      <c r="G19" s="37"/>
      <c r="H19" s="37"/>
      <c r="I19" s="37"/>
      <c r="J19" s="76" t="s">
        <v>187</v>
      </c>
      <c r="K19" s="210" t="s">
        <v>248</v>
      </c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73"/>
    </row>
    <row r="20" spans="1:29" s="1" customFormat="1" ht="10.5" customHeight="1">
      <c r="A20" s="63"/>
      <c r="B20" s="63"/>
      <c r="C20" s="63"/>
      <c r="D20" s="39"/>
      <c r="E20" s="43"/>
      <c r="F20" s="39"/>
      <c r="G20" s="43"/>
      <c r="H20" s="39"/>
      <c r="I20" s="77"/>
      <c r="N20" s="78"/>
      <c r="O20" s="78"/>
      <c r="P20" s="77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9" s="1" customFormat="1" ht="24" customHeight="1">
      <c r="A21" s="39" t="s">
        <v>120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9" s="1" customFormat="1" ht="42.75" customHeight="1">
      <c r="A22" s="189" t="s">
        <v>189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1"/>
      <c r="N22" s="186" t="s">
        <v>190</v>
      </c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8"/>
    </row>
    <row r="23" spans="1:29" s="1" customFormat="1" ht="27" customHeight="1">
      <c r="A23" s="192" t="s">
        <v>44</v>
      </c>
      <c r="B23" s="193"/>
      <c r="C23" s="193"/>
      <c r="D23" s="193"/>
      <c r="E23" s="193"/>
      <c r="F23" s="193"/>
      <c r="G23" s="193"/>
      <c r="H23" s="212"/>
      <c r="I23" s="213"/>
      <c r="J23" s="213"/>
      <c r="K23" s="213"/>
      <c r="L23" s="213"/>
      <c r="M23" s="79" t="s">
        <v>17</v>
      </c>
      <c r="N23" s="192" t="s">
        <v>40</v>
      </c>
      <c r="O23" s="193"/>
      <c r="P23" s="193"/>
      <c r="Q23" s="193"/>
      <c r="R23" s="193"/>
      <c r="S23" s="193"/>
      <c r="T23" s="193"/>
      <c r="U23" s="212"/>
      <c r="V23" s="213"/>
      <c r="W23" s="213"/>
      <c r="X23" s="213"/>
      <c r="Y23" s="213"/>
      <c r="Z23" s="79" t="s">
        <v>17</v>
      </c>
    </row>
    <row r="24" spans="1:29" s="80" customFormat="1" ht="27" customHeight="1">
      <c r="A24" s="192" t="s">
        <v>35</v>
      </c>
      <c r="B24" s="193"/>
      <c r="C24" s="193"/>
      <c r="D24" s="193"/>
      <c r="E24" s="193"/>
      <c r="F24" s="193"/>
      <c r="G24" s="196"/>
      <c r="H24" s="194"/>
      <c r="I24" s="195"/>
      <c r="J24" s="195"/>
      <c r="K24" s="195"/>
      <c r="L24" s="195"/>
      <c r="M24" s="79" t="s">
        <v>17</v>
      </c>
      <c r="N24" s="203" t="s">
        <v>134</v>
      </c>
      <c r="O24" s="204"/>
      <c r="P24" s="204"/>
      <c r="Q24" s="204"/>
      <c r="R24" s="204"/>
      <c r="S24" s="204"/>
      <c r="T24" s="204"/>
      <c r="U24" s="197"/>
      <c r="V24" s="198"/>
      <c r="W24" s="198"/>
      <c r="X24" s="198"/>
      <c r="Y24" s="198"/>
      <c r="Z24" s="79" t="s">
        <v>17</v>
      </c>
    </row>
    <row r="25" spans="1:29" s="80" customFormat="1" ht="27" customHeight="1">
      <c r="A25" s="192" t="s">
        <v>36</v>
      </c>
      <c r="B25" s="193"/>
      <c r="C25" s="193"/>
      <c r="D25" s="193"/>
      <c r="E25" s="193"/>
      <c r="F25" s="193"/>
      <c r="G25" s="196"/>
      <c r="H25" s="194"/>
      <c r="I25" s="195"/>
      <c r="J25" s="195"/>
      <c r="K25" s="195"/>
      <c r="L25" s="195"/>
      <c r="M25" s="79" t="s">
        <v>17</v>
      </c>
      <c r="N25" s="203" t="s">
        <v>135</v>
      </c>
      <c r="O25" s="204"/>
      <c r="P25" s="204"/>
      <c r="Q25" s="204"/>
      <c r="R25" s="204"/>
      <c r="S25" s="204"/>
      <c r="T25" s="204"/>
      <c r="U25" s="197"/>
      <c r="V25" s="198"/>
      <c r="W25" s="198"/>
      <c r="X25" s="198"/>
      <c r="Y25" s="198"/>
      <c r="Z25" s="79" t="s">
        <v>17</v>
      </c>
    </row>
    <row r="26" spans="1:29" s="80" customFormat="1" ht="27" customHeight="1">
      <c r="A26" s="192" t="s">
        <v>37</v>
      </c>
      <c r="B26" s="193"/>
      <c r="C26" s="193"/>
      <c r="D26" s="193"/>
      <c r="E26" s="193"/>
      <c r="F26" s="193"/>
      <c r="G26" s="196"/>
      <c r="H26" s="197"/>
      <c r="I26" s="198"/>
      <c r="J26" s="198"/>
      <c r="K26" s="198"/>
      <c r="L26" s="198"/>
      <c r="M26" s="79" t="s">
        <v>17</v>
      </c>
      <c r="N26" s="203" t="s">
        <v>136</v>
      </c>
      <c r="O26" s="204"/>
      <c r="P26" s="204"/>
      <c r="Q26" s="204"/>
      <c r="R26" s="204"/>
      <c r="S26" s="204"/>
      <c r="T26" s="205"/>
      <c r="U26" s="197"/>
      <c r="V26" s="198"/>
      <c r="W26" s="198"/>
      <c r="X26" s="198"/>
      <c r="Y26" s="198"/>
      <c r="Z26" s="79" t="s">
        <v>17</v>
      </c>
      <c r="AB26" s="39"/>
    </row>
    <row r="27" spans="1:29" s="80" customFormat="1" ht="27" customHeight="1">
      <c r="A27" s="192" t="s">
        <v>38</v>
      </c>
      <c r="B27" s="193"/>
      <c r="C27" s="193"/>
      <c r="D27" s="193"/>
      <c r="E27" s="193"/>
      <c r="F27" s="193"/>
      <c r="G27" s="196"/>
      <c r="H27" s="197"/>
      <c r="I27" s="198"/>
      <c r="J27" s="198"/>
      <c r="K27" s="198"/>
      <c r="L27" s="198"/>
      <c r="M27" s="79" t="s">
        <v>17</v>
      </c>
      <c r="N27" s="203" t="s">
        <v>137</v>
      </c>
      <c r="O27" s="204"/>
      <c r="P27" s="204"/>
      <c r="Q27" s="204"/>
      <c r="R27" s="204"/>
      <c r="S27" s="204"/>
      <c r="T27" s="205"/>
      <c r="U27" s="197"/>
      <c r="V27" s="198"/>
      <c r="W27" s="198"/>
      <c r="X27" s="198"/>
      <c r="Y27" s="198"/>
      <c r="Z27" s="79" t="s">
        <v>17</v>
      </c>
    </row>
    <row r="28" spans="1:29" s="80" customFormat="1" ht="27" customHeight="1">
      <c r="A28" s="192" t="s">
        <v>39</v>
      </c>
      <c r="B28" s="193"/>
      <c r="C28" s="193"/>
      <c r="D28" s="193"/>
      <c r="E28" s="193"/>
      <c r="F28" s="193"/>
      <c r="G28" s="193"/>
      <c r="H28" s="194"/>
      <c r="I28" s="195"/>
      <c r="J28" s="195"/>
      <c r="K28" s="195"/>
      <c r="L28" s="195"/>
      <c r="M28" s="79" t="s">
        <v>17</v>
      </c>
      <c r="N28" s="192" t="s">
        <v>138</v>
      </c>
      <c r="O28" s="193"/>
      <c r="P28" s="193"/>
      <c r="Q28" s="193"/>
      <c r="R28" s="193"/>
      <c r="S28" s="193"/>
      <c r="T28" s="196"/>
      <c r="U28" s="197"/>
      <c r="V28" s="198"/>
      <c r="W28" s="198"/>
      <c r="X28" s="198"/>
      <c r="Y28" s="198"/>
      <c r="Z28" s="79" t="s">
        <v>17</v>
      </c>
    </row>
    <row r="29" spans="1:29" s="80" customFormat="1" ht="27" customHeight="1">
      <c r="A29" s="186" t="s">
        <v>140</v>
      </c>
      <c r="B29" s="187"/>
      <c r="C29" s="187"/>
      <c r="D29" s="187"/>
      <c r="E29" s="187"/>
      <c r="F29" s="187"/>
      <c r="G29" s="187"/>
      <c r="H29" s="199">
        <f>SUM(H23:L28)</f>
        <v>0</v>
      </c>
      <c r="I29" s="200"/>
      <c r="J29" s="200"/>
      <c r="K29" s="200"/>
      <c r="L29" s="200"/>
      <c r="M29" s="79" t="s">
        <v>17</v>
      </c>
      <c r="N29" s="189" t="s">
        <v>139</v>
      </c>
      <c r="O29" s="190"/>
      <c r="P29" s="190"/>
      <c r="Q29" s="190"/>
      <c r="R29" s="190"/>
      <c r="S29" s="190"/>
      <c r="T29" s="190"/>
      <c r="U29" s="201">
        <f>(U23+U25+U26+U27+U28)-U24</f>
        <v>0</v>
      </c>
      <c r="V29" s="202"/>
      <c r="W29" s="202"/>
      <c r="X29" s="202"/>
      <c r="Y29" s="202"/>
      <c r="Z29" s="79" t="s">
        <v>17</v>
      </c>
    </row>
    <row r="30" spans="1:29" s="80" customFormat="1" ht="27" customHeight="1">
      <c r="A30" s="182" t="s">
        <v>18</v>
      </c>
      <c r="B30" s="182"/>
      <c r="C30" s="182"/>
      <c r="D30" s="182"/>
      <c r="E30" s="182"/>
      <c r="F30" s="182"/>
      <c r="G30" s="182"/>
      <c r="H30" s="183">
        <f>H29-U29</f>
        <v>0</v>
      </c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4"/>
      <c r="Z30" s="79" t="s">
        <v>17</v>
      </c>
      <c r="AA30" s="81" t="str">
        <f>IF(H30&lt;0,"★支出が収入を上回らないように修正してください。収入を上回る支出を貯金の取り崩しや借金で賄う場合は⑤または⑥に計上してください。","")</f>
        <v/>
      </c>
    </row>
    <row r="31" spans="1:29" s="1" customFormat="1" ht="12.75" customHeight="1">
      <c r="A31" s="63"/>
      <c r="B31" s="63"/>
      <c r="C31" s="63"/>
      <c r="D31" s="39"/>
      <c r="E31" s="43"/>
      <c r="F31" s="39"/>
      <c r="G31" s="43"/>
      <c r="H31" s="39"/>
      <c r="I31" s="77"/>
      <c r="N31" s="78"/>
      <c r="O31" s="78"/>
      <c r="P31" s="77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9" ht="32.25" customHeight="1">
      <c r="A32" s="146" t="s">
        <v>161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38" ht="42.75" customHeight="1">
      <c r="A33" s="185" t="s">
        <v>160</v>
      </c>
      <c r="B33" s="182"/>
      <c r="C33" s="182" t="s">
        <v>141</v>
      </c>
      <c r="D33" s="182"/>
      <c r="E33" s="182"/>
      <c r="F33" s="182"/>
      <c r="G33" s="182"/>
      <c r="H33" s="182"/>
      <c r="I33" s="186" t="s">
        <v>16</v>
      </c>
      <c r="J33" s="187"/>
      <c r="K33" s="187"/>
      <c r="L33" s="187"/>
      <c r="M33" s="188"/>
      <c r="N33" s="189" t="s">
        <v>47</v>
      </c>
      <c r="O33" s="187"/>
      <c r="P33" s="187"/>
      <c r="Q33" s="188"/>
      <c r="R33" s="189" t="s">
        <v>15</v>
      </c>
      <c r="S33" s="190"/>
      <c r="T33" s="190"/>
      <c r="U33" s="190"/>
      <c r="V33" s="190"/>
      <c r="W33" s="191"/>
      <c r="X33" s="189" t="s">
        <v>14</v>
      </c>
      <c r="Y33" s="190"/>
      <c r="Z33" s="191"/>
      <c r="AA33" s="82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</row>
    <row r="34" spans="1:38" ht="18" customHeight="1">
      <c r="A34" s="181" t="s">
        <v>133</v>
      </c>
      <c r="B34" s="181"/>
      <c r="C34" s="164"/>
      <c r="D34" s="164"/>
      <c r="E34" s="164"/>
      <c r="F34" s="164"/>
      <c r="G34" s="164"/>
      <c r="H34" s="164"/>
      <c r="I34" s="165"/>
      <c r="J34" s="166"/>
      <c r="K34" s="166"/>
      <c r="L34" s="166"/>
      <c r="M34" s="167"/>
      <c r="N34" s="171"/>
      <c r="O34" s="172"/>
      <c r="P34" s="172"/>
      <c r="Q34" s="175" t="s">
        <v>13</v>
      </c>
      <c r="R34" s="179"/>
      <c r="S34" s="180"/>
      <c r="T34" s="84" t="s">
        <v>8</v>
      </c>
      <c r="U34" s="38"/>
      <c r="V34" s="84" t="s">
        <v>7</v>
      </c>
      <c r="W34" s="85" t="s">
        <v>9</v>
      </c>
      <c r="X34" s="155" t="s">
        <v>133</v>
      </c>
      <c r="Y34" s="156"/>
      <c r="Z34" s="157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</row>
    <row r="35" spans="1:38" ht="18" customHeight="1">
      <c r="A35" s="181"/>
      <c r="B35" s="181"/>
      <c r="C35" s="164"/>
      <c r="D35" s="164"/>
      <c r="E35" s="164"/>
      <c r="F35" s="164"/>
      <c r="G35" s="164"/>
      <c r="H35" s="164"/>
      <c r="I35" s="168"/>
      <c r="J35" s="169"/>
      <c r="K35" s="169"/>
      <c r="L35" s="169"/>
      <c r="M35" s="170"/>
      <c r="N35" s="173"/>
      <c r="O35" s="174"/>
      <c r="P35" s="174"/>
      <c r="Q35" s="176"/>
      <c r="R35" s="161"/>
      <c r="S35" s="162"/>
      <c r="T35" s="87" t="s">
        <v>8</v>
      </c>
      <c r="U35" s="17"/>
      <c r="V35" s="87" t="s">
        <v>7</v>
      </c>
      <c r="W35" s="88" t="s">
        <v>6</v>
      </c>
      <c r="X35" s="158"/>
      <c r="Y35" s="159"/>
      <c r="Z35" s="16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8" ht="18" customHeight="1">
      <c r="A36" s="163"/>
      <c r="B36" s="163"/>
      <c r="C36" s="164"/>
      <c r="D36" s="164"/>
      <c r="E36" s="164"/>
      <c r="F36" s="164"/>
      <c r="G36" s="164"/>
      <c r="H36" s="164"/>
      <c r="I36" s="165"/>
      <c r="J36" s="166"/>
      <c r="K36" s="166"/>
      <c r="L36" s="166"/>
      <c r="M36" s="167"/>
      <c r="N36" s="171"/>
      <c r="O36" s="172"/>
      <c r="P36" s="172"/>
      <c r="Q36" s="175" t="s">
        <v>13</v>
      </c>
      <c r="R36" s="179"/>
      <c r="S36" s="180"/>
      <c r="T36" s="84" t="s">
        <v>8</v>
      </c>
      <c r="U36" s="38"/>
      <c r="V36" s="84" t="s">
        <v>7</v>
      </c>
      <c r="W36" s="85" t="s">
        <v>9</v>
      </c>
      <c r="X36" s="155"/>
      <c r="Y36" s="156"/>
      <c r="Z36" s="157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ht="18" customHeight="1">
      <c r="A37" s="163"/>
      <c r="B37" s="163"/>
      <c r="C37" s="164"/>
      <c r="D37" s="164"/>
      <c r="E37" s="164"/>
      <c r="F37" s="164"/>
      <c r="G37" s="164"/>
      <c r="H37" s="164"/>
      <c r="I37" s="168"/>
      <c r="J37" s="169"/>
      <c r="K37" s="169"/>
      <c r="L37" s="169"/>
      <c r="M37" s="170"/>
      <c r="N37" s="173"/>
      <c r="O37" s="174"/>
      <c r="P37" s="174"/>
      <c r="Q37" s="176"/>
      <c r="R37" s="161"/>
      <c r="S37" s="162"/>
      <c r="T37" s="87" t="s">
        <v>8</v>
      </c>
      <c r="U37" s="17"/>
      <c r="V37" s="87" t="s">
        <v>7</v>
      </c>
      <c r="W37" s="88" t="s">
        <v>6</v>
      </c>
      <c r="X37" s="158"/>
      <c r="Y37" s="159"/>
      <c r="Z37" s="16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</row>
    <row r="38" spans="1:38" ht="18" customHeight="1">
      <c r="A38" s="163"/>
      <c r="B38" s="163"/>
      <c r="C38" s="164"/>
      <c r="D38" s="164"/>
      <c r="E38" s="164"/>
      <c r="F38" s="164"/>
      <c r="G38" s="164"/>
      <c r="H38" s="164"/>
      <c r="I38" s="165"/>
      <c r="J38" s="166"/>
      <c r="K38" s="166"/>
      <c r="L38" s="166"/>
      <c r="M38" s="167"/>
      <c r="N38" s="171"/>
      <c r="O38" s="172"/>
      <c r="P38" s="172"/>
      <c r="Q38" s="175" t="s">
        <v>13</v>
      </c>
      <c r="R38" s="177"/>
      <c r="S38" s="178"/>
      <c r="T38" s="90" t="s">
        <v>8</v>
      </c>
      <c r="U38" s="18"/>
      <c r="V38" s="90" t="s">
        <v>7</v>
      </c>
      <c r="W38" s="91" t="s">
        <v>9</v>
      </c>
      <c r="X38" s="155"/>
      <c r="Y38" s="156"/>
      <c r="Z38" s="157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</row>
    <row r="39" spans="1:38" ht="18" customHeight="1">
      <c r="A39" s="163"/>
      <c r="B39" s="163"/>
      <c r="C39" s="164"/>
      <c r="D39" s="164"/>
      <c r="E39" s="164"/>
      <c r="F39" s="164"/>
      <c r="G39" s="164"/>
      <c r="H39" s="164"/>
      <c r="I39" s="168"/>
      <c r="J39" s="169"/>
      <c r="K39" s="169"/>
      <c r="L39" s="169"/>
      <c r="M39" s="170"/>
      <c r="N39" s="173"/>
      <c r="O39" s="174"/>
      <c r="P39" s="174"/>
      <c r="Q39" s="176"/>
      <c r="R39" s="161"/>
      <c r="S39" s="162"/>
      <c r="T39" s="87" t="s">
        <v>8</v>
      </c>
      <c r="U39" s="17"/>
      <c r="V39" s="87" t="s">
        <v>7</v>
      </c>
      <c r="W39" s="88" t="s">
        <v>6</v>
      </c>
      <c r="X39" s="158"/>
      <c r="Y39" s="159"/>
      <c r="Z39" s="16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</row>
    <row r="40" spans="1:38" ht="18" customHeight="1">
      <c r="A40" s="163"/>
      <c r="B40" s="163"/>
      <c r="C40" s="164"/>
      <c r="D40" s="164"/>
      <c r="E40" s="164"/>
      <c r="F40" s="164"/>
      <c r="G40" s="164"/>
      <c r="H40" s="164"/>
      <c r="I40" s="165"/>
      <c r="J40" s="166"/>
      <c r="K40" s="166"/>
      <c r="L40" s="166"/>
      <c r="M40" s="167"/>
      <c r="N40" s="171"/>
      <c r="O40" s="172"/>
      <c r="P40" s="172"/>
      <c r="Q40" s="175" t="s">
        <v>13</v>
      </c>
      <c r="R40" s="177"/>
      <c r="S40" s="178"/>
      <c r="T40" s="90" t="s">
        <v>8</v>
      </c>
      <c r="U40" s="18"/>
      <c r="V40" s="90" t="s">
        <v>7</v>
      </c>
      <c r="W40" s="91" t="s">
        <v>9</v>
      </c>
      <c r="X40" s="155"/>
      <c r="Y40" s="156"/>
      <c r="Z40" s="157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</row>
    <row r="41" spans="1:38" ht="18" customHeight="1">
      <c r="A41" s="163"/>
      <c r="B41" s="163"/>
      <c r="C41" s="164"/>
      <c r="D41" s="164"/>
      <c r="E41" s="164"/>
      <c r="F41" s="164"/>
      <c r="G41" s="164"/>
      <c r="H41" s="164"/>
      <c r="I41" s="168"/>
      <c r="J41" s="169"/>
      <c r="K41" s="169"/>
      <c r="L41" s="169"/>
      <c r="M41" s="170"/>
      <c r="N41" s="173"/>
      <c r="O41" s="174"/>
      <c r="P41" s="174"/>
      <c r="Q41" s="176"/>
      <c r="R41" s="161"/>
      <c r="S41" s="162"/>
      <c r="T41" s="87" t="s">
        <v>8</v>
      </c>
      <c r="U41" s="17"/>
      <c r="V41" s="87" t="s">
        <v>7</v>
      </c>
      <c r="W41" s="88" t="s">
        <v>6</v>
      </c>
      <c r="X41" s="158"/>
      <c r="Y41" s="159"/>
      <c r="Z41" s="16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</row>
    <row r="42" spans="1:38" ht="29.25" customHeight="1">
      <c r="A42" s="93"/>
      <c r="B42" s="93"/>
      <c r="C42" s="94"/>
      <c r="D42" s="94"/>
      <c r="E42" s="94"/>
      <c r="F42" s="94"/>
      <c r="G42" s="94"/>
      <c r="H42" s="94"/>
      <c r="I42" s="95"/>
      <c r="J42" s="95"/>
      <c r="K42" s="95"/>
      <c r="L42" s="95"/>
      <c r="M42" s="95"/>
      <c r="N42" s="96"/>
      <c r="O42" s="96"/>
      <c r="P42" s="96"/>
      <c r="Q42" s="93"/>
      <c r="R42" s="97"/>
      <c r="S42" s="97"/>
      <c r="T42" s="90"/>
      <c r="U42" s="97"/>
      <c r="V42" s="90"/>
      <c r="W42" s="98"/>
      <c r="X42" s="94"/>
      <c r="Y42" s="94"/>
      <c r="Z42" s="94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</row>
    <row r="43" spans="1:38" s="1" customFormat="1" ht="24" customHeight="1">
      <c r="A43" s="146" t="s">
        <v>163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</row>
    <row r="44" spans="1:38" s="1" customFormat="1" ht="30" customHeight="1">
      <c r="A44" s="147" t="s">
        <v>12</v>
      </c>
      <c r="B44" s="148"/>
      <c r="C44" s="147" t="s">
        <v>156</v>
      </c>
      <c r="D44" s="149"/>
      <c r="E44" s="149"/>
      <c r="F44" s="149"/>
      <c r="G44" s="149"/>
      <c r="H44" s="149"/>
      <c r="I44" s="149"/>
      <c r="J44" s="149"/>
      <c r="K44" s="150"/>
      <c r="L44" s="151" t="s">
        <v>11</v>
      </c>
      <c r="M44" s="149"/>
      <c r="N44" s="149"/>
      <c r="O44" s="149"/>
      <c r="P44" s="149"/>
      <c r="Q44" s="149"/>
      <c r="R44" s="149"/>
      <c r="S44" s="149"/>
      <c r="T44" s="150"/>
      <c r="U44" s="152" t="s">
        <v>10</v>
      </c>
      <c r="V44" s="152"/>
      <c r="W44" s="152"/>
      <c r="X44" s="152"/>
      <c r="Y44" s="152"/>
      <c r="Z44" s="152"/>
    </row>
    <row r="45" spans="1:38" s="1" customFormat="1" ht="15" customHeight="1">
      <c r="A45" s="153" t="s">
        <v>133</v>
      </c>
      <c r="B45" s="154"/>
      <c r="C45" s="130"/>
      <c r="D45" s="131"/>
      <c r="E45" s="131"/>
      <c r="F45" s="131"/>
      <c r="G45" s="131"/>
      <c r="H45" s="131"/>
      <c r="I45" s="131"/>
      <c r="J45" s="131"/>
      <c r="K45" s="132"/>
      <c r="L45" s="136"/>
      <c r="M45" s="137"/>
      <c r="N45" s="137"/>
      <c r="O45" s="137"/>
      <c r="P45" s="137"/>
      <c r="Q45" s="137"/>
      <c r="R45" s="137"/>
      <c r="S45" s="137"/>
      <c r="T45" s="138"/>
      <c r="U45" s="142"/>
      <c r="V45" s="143"/>
      <c r="W45" s="99" t="s">
        <v>8</v>
      </c>
      <c r="X45" s="19"/>
      <c r="Y45" s="101" t="s">
        <v>7</v>
      </c>
      <c r="Z45" s="102" t="s">
        <v>9</v>
      </c>
    </row>
    <row r="46" spans="1:38" s="1" customFormat="1" ht="15" customHeight="1">
      <c r="A46" s="153"/>
      <c r="B46" s="154"/>
      <c r="C46" s="133"/>
      <c r="D46" s="134"/>
      <c r="E46" s="134"/>
      <c r="F46" s="134"/>
      <c r="G46" s="134"/>
      <c r="H46" s="134"/>
      <c r="I46" s="134"/>
      <c r="J46" s="134"/>
      <c r="K46" s="135"/>
      <c r="L46" s="139"/>
      <c r="M46" s="140"/>
      <c r="N46" s="140"/>
      <c r="O46" s="140"/>
      <c r="P46" s="140"/>
      <c r="Q46" s="140"/>
      <c r="R46" s="140"/>
      <c r="S46" s="140"/>
      <c r="T46" s="141"/>
      <c r="U46" s="144"/>
      <c r="V46" s="145"/>
      <c r="W46" s="103" t="s">
        <v>8</v>
      </c>
      <c r="X46" s="20"/>
      <c r="Y46" s="105" t="s">
        <v>7</v>
      </c>
      <c r="Z46" s="106" t="s">
        <v>6</v>
      </c>
    </row>
    <row r="47" spans="1:38" s="1" customFormat="1" ht="15" customHeight="1">
      <c r="A47" s="128"/>
      <c r="B47" s="129"/>
      <c r="C47" s="130"/>
      <c r="D47" s="131"/>
      <c r="E47" s="131"/>
      <c r="F47" s="131"/>
      <c r="G47" s="131"/>
      <c r="H47" s="131"/>
      <c r="I47" s="131"/>
      <c r="J47" s="131"/>
      <c r="K47" s="132"/>
      <c r="L47" s="136"/>
      <c r="M47" s="137"/>
      <c r="N47" s="137"/>
      <c r="O47" s="137"/>
      <c r="P47" s="137"/>
      <c r="Q47" s="137"/>
      <c r="R47" s="137"/>
      <c r="S47" s="137"/>
      <c r="T47" s="138"/>
      <c r="U47" s="142"/>
      <c r="V47" s="143"/>
      <c r="W47" s="99" t="s">
        <v>8</v>
      </c>
      <c r="X47" s="19"/>
      <c r="Y47" s="101" t="s">
        <v>7</v>
      </c>
      <c r="Z47" s="102" t="s">
        <v>9</v>
      </c>
    </row>
    <row r="48" spans="1:38" s="1" customFormat="1" ht="15" customHeight="1">
      <c r="A48" s="128"/>
      <c r="B48" s="129"/>
      <c r="C48" s="133"/>
      <c r="D48" s="134"/>
      <c r="E48" s="134"/>
      <c r="F48" s="134"/>
      <c r="G48" s="134"/>
      <c r="H48" s="134"/>
      <c r="I48" s="134"/>
      <c r="J48" s="134"/>
      <c r="K48" s="135"/>
      <c r="L48" s="139"/>
      <c r="M48" s="140"/>
      <c r="N48" s="140"/>
      <c r="O48" s="140"/>
      <c r="P48" s="140"/>
      <c r="Q48" s="140"/>
      <c r="R48" s="140"/>
      <c r="S48" s="140"/>
      <c r="T48" s="141"/>
      <c r="U48" s="144"/>
      <c r="V48" s="145"/>
      <c r="W48" s="103" t="s">
        <v>8</v>
      </c>
      <c r="X48" s="20"/>
      <c r="Y48" s="105" t="s">
        <v>7</v>
      </c>
      <c r="Z48" s="106" t="s">
        <v>6</v>
      </c>
    </row>
    <row r="49" spans="1:38" ht="15" customHeight="1">
      <c r="A49" s="128"/>
      <c r="B49" s="129"/>
      <c r="C49" s="130"/>
      <c r="D49" s="131"/>
      <c r="E49" s="131"/>
      <c r="F49" s="131"/>
      <c r="G49" s="131"/>
      <c r="H49" s="131"/>
      <c r="I49" s="131"/>
      <c r="J49" s="131"/>
      <c r="K49" s="132"/>
      <c r="L49" s="136"/>
      <c r="M49" s="137"/>
      <c r="N49" s="137"/>
      <c r="O49" s="137"/>
      <c r="P49" s="137"/>
      <c r="Q49" s="137"/>
      <c r="R49" s="137"/>
      <c r="S49" s="137"/>
      <c r="T49" s="138"/>
      <c r="U49" s="142"/>
      <c r="V49" s="143"/>
      <c r="W49" s="99" t="s">
        <v>8</v>
      </c>
      <c r="X49" s="19"/>
      <c r="Y49" s="101" t="s">
        <v>7</v>
      </c>
      <c r="Z49" s="102" t="s">
        <v>9</v>
      </c>
    </row>
    <row r="50" spans="1:38" ht="15" customHeight="1">
      <c r="A50" s="128"/>
      <c r="B50" s="129"/>
      <c r="C50" s="133"/>
      <c r="D50" s="134"/>
      <c r="E50" s="134"/>
      <c r="F50" s="134"/>
      <c r="G50" s="134"/>
      <c r="H50" s="134"/>
      <c r="I50" s="134"/>
      <c r="J50" s="134"/>
      <c r="K50" s="135"/>
      <c r="L50" s="139"/>
      <c r="M50" s="140"/>
      <c r="N50" s="140"/>
      <c r="O50" s="140"/>
      <c r="P50" s="140"/>
      <c r="Q50" s="140"/>
      <c r="R50" s="140"/>
      <c r="S50" s="140"/>
      <c r="T50" s="141"/>
      <c r="U50" s="144"/>
      <c r="V50" s="145"/>
      <c r="W50" s="103" t="s">
        <v>8</v>
      </c>
      <c r="X50" s="20"/>
      <c r="Y50" s="105" t="s">
        <v>7</v>
      </c>
      <c r="Z50" s="106" t="s">
        <v>6</v>
      </c>
    </row>
    <row r="51" spans="1:38" s="80" customFormat="1" ht="15" customHeight="1">
      <c r="A51" s="128"/>
      <c r="B51" s="129"/>
      <c r="C51" s="130"/>
      <c r="D51" s="131"/>
      <c r="E51" s="131"/>
      <c r="F51" s="131"/>
      <c r="G51" s="131"/>
      <c r="H51" s="131"/>
      <c r="I51" s="131"/>
      <c r="J51" s="131"/>
      <c r="K51" s="132"/>
      <c r="L51" s="136"/>
      <c r="M51" s="137"/>
      <c r="N51" s="137"/>
      <c r="O51" s="137"/>
      <c r="P51" s="137"/>
      <c r="Q51" s="137"/>
      <c r="R51" s="137"/>
      <c r="S51" s="137"/>
      <c r="T51" s="138"/>
      <c r="U51" s="142"/>
      <c r="V51" s="143"/>
      <c r="W51" s="99" t="s">
        <v>8</v>
      </c>
      <c r="X51" s="19"/>
      <c r="Y51" s="101" t="s">
        <v>7</v>
      </c>
      <c r="Z51" s="102" t="s">
        <v>9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</row>
    <row r="52" spans="1:38" s="80" customFormat="1" ht="15" customHeight="1">
      <c r="A52" s="128"/>
      <c r="B52" s="129"/>
      <c r="C52" s="133"/>
      <c r="D52" s="134"/>
      <c r="E52" s="134"/>
      <c r="F52" s="134"/>
      <c r="G52" s="134"/>
      <c r="H52" s="134"/>
      <c r="I52" s="134"/>
      <c r="J52" s="134"/>
      <c r="K52" s="135"/>
      <c r="L52" s="139"/>
      <c r="M52" s="140"/>
      <c r="N52" s="140"/>
      <c r="O52" s="140"/>
      <c r="P52" s="140"/>
      <c r="Q52" s="140"/>
      <c r="R52" s="140"/>
      <c r="S52" s="140"/>
      <c r="T52" s="141"/>
      <c r="U52" s="144"/>
      <c r="V52" s="145"/>
      <c r="W52" s="103" t="s">
        <v>8</v>
      </c>
      <c r="X52" s="20"/>
      <c r="Y52" s="105" t="s">
        <v>7</v>
      </c>
      <c r="Z52" s="106" t="s">
        <v>6</v>
      </c>
      <c r="AC52" s="82"/>
      <c r="AD52" s="82"/>
      <c r="AE52" s="82"/>
      <c r="AF52" s="82"/>
      <c r="AG52" s="82"/>
      <c r="AH52" s="82"/>
      <c r="AI52" s="82"/>
      <c r="AJ52" s="82"/>
      <c r="AK52" s="82"/>
      <c r="AL52" s="82"/>
    </row>
    <row r="53" spans="1:38" ht="18.75" customHeight="1">
      <c r="A53" s="93"/>
      <c r="B53" s="93"/>
      <c r="C53" s="94"/>
      <c r="D53" s="94"/>
      <c r="E53" s="94"/>
      <c r="F53" s="94"/>
      <c r="G53" s="94"/>
      <c r="H53" s="94"/>
      <c r="I53" s="95"/>
      <c r="J53" s="95"/>
      <c r="K53" s="95"/>
      <c r="L53" s="95"/>
      <c r="M53" s="95"/>
      <c r="N53" s="96"/>
      <c r="O53" s="96"/>
      <c r="P53" s="96"/>
      <c r="Q53" s="93"/>
      <c r="R53" s="97"/>
      <c r="S53" s="97"/>
      <c r="T53" s="90"/>
      <c r="U53" s="97"/>
      <c r="V53" s="90"/>
      <c r="W53" s="98"/>
      <c r="X53" s="94"/>
      <c r="Y53" s="94"/>
      <c r="Z53" s="94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</row>
    <row r="54" spans="1:38" ht="15" customHeight="1">
      <c r="A54" s="39" t="s">
        <v>192</v>
      </c>
    </row>
    <row r="55" spans="1:38" ht="30" customHeight="1">
      <c r="A55" s="115" t="s">
        <v>193</v>
      </c>
      <c r="B55" s="116"/>
      <c r="C55" s="116"/>
      <c r="D55" s="116"/>
      <c r="E55" s="116"/>
      <c r="F55" s="117"/>
      <c r="G55" s="118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20"/>
    </row>
    <row r="56" spans="1:38" ht="15" customHeight="1">
      <c r="A56" s="109" t="s">
        <v>129</v>
      </c>
      <c r="Z56" s="110"/>
    </row>
    <row r="57" spans="1:38" ht="279" customHeight="1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3"/>
    </row>
    <row r="58" spans="1:38" ht="18" customHeight="1">
      <c r="A58" s="93"/>
      <c r="B58" s="93"/>
      <c r="C58" s="94"/>
      <c r="D58" s="94"/>
      <c r="E58" s="94"/>
      <c r="F58" s="94"/>
      <c r="G58" s="94"/>
      <c r="H58" s="94"/>
      <c r="I58" s="95"/>
      <c r="J58" s="95"/>
      <c r="K58" s="95"/>
      <c r="L58" s="95"/>
      <c r="M58" s="95"/>
      <c r="N58" s="96"/>
      <c r="O58" s="96"/>
      <c r="P58" s="96"/>
      <c r="Q58" s="93"/>
      <c r="R58" s="97"/>
      <c r="S58" s="97"/>
      <c r="T58" s="90"/>
      <c r="U58" s="97"/>
      <c r="V58" s="90"/>
      <c r="W58" s="98"/>
      <c r="X58" s="94"/>
      <c r="Y58" s="94"/>
      <c r="Z58" s="94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</row>
    <row r="59" spans="1:38" ht="15" customHeight="1">
      <c r="A59" s="39" t="s">
        <v>194</v>
      </c>
    </row>
    <row r="60" spans="1:38" ht="267.75" customHeight="1">
      <c r="A60" s="124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6"/>
    </row>
    <row r="61" spans="1:38" ht="11.25" customHeight="1"/>
    <row r="62" spans="1:38" ht="15" customHeight="1">
      <c r="A62" s="39" t="s">
        <v>195</v>
      </c>
    </row>
    <row r="63" spans="1:38" ht="267.75" customHeight="1">
      <c r="A63" s="124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6"/>
    </row>
    <row r="64" spans="1:38" ht="7.5" customHeight="1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</row>
    <row r="65" spans="1:35" ht="15" customHeight="1">
      <c r="Y65" s="39" t="s">
        <v>0</v>
      </c>
    </row>
    <row r="66" spans="1:35" ht="15" customHeight="1">
      <c r="A66" s="39" t="s">
        <v>5</v>
      </c>
    </row>
    <row r="67" spans="1:35" ht="52.5" customHeight="1">
      <c r="A67" s="127" t="s">
        <v>188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12"/>
      <c r="AB67" s="112"/>
      <c r="AC67" s="112"/>
      <c r="AD67" s="112"/>
      <c r="AE67" s="112"/>
      <c r="AF67" s="112"/>
      <c r="AG67" s="112"/>
      <c r="AH67" s="113"/>
      <c r="AI67" s="113"/>
    </row>
    <row r="68" spans="1:35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94" spans="1:33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</row>
  </sheetData>
  <sheetProtection algorithmName="SHA-512" hashValue="I74Qngg7QnYiO0WI+VSn72ECC5X0Cu6CAwYoTUg1jn1FR2Fb6p0zNoW9wxPLTfCNopxZbKxunT/NWS8TFo30pw==" saltValue="XUzzCfnV2BNkIkwqklZu1w==" spinCount="100000" sheet="1" scenarios="1"/>
  <mergeCells count="142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A13:C13"/>
    <mergeCell ref="D13:L13"/>
    <mergeCell ref="M13:P13"/>
    <mergeCell ref="Q13:Z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A24:G24"/>
    <mergeCell ref="H24:L24"/>
    <mergeCell ref="N24:T24"/>
    <mergeCell ref="U24:Y24"/>
    <mergeCell ref="A25:G25"/>
    <mergeCell ref="H25:L25"/>
    <mergeCell ref="N25:T25"/>
    <mergeCell ref="U25:Y25"/>
    <mergeCell ref="A18:J18"/>
    <mergeCell ref="U18:Y18"/>
    <mergeCell ref="K19:Z19"/>
    <mergeCell ref="A22:M22"/>
    <mergeCell ref="N22:Z22"/>
    <mergeCell ref="A23:G23"/>
    <mergeCell ref="H23:L23"/>
    <mergeCell ref="N23:T23"/>
    <mergeCell ref="U23:Y2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5:F55"/>
    <mergeCell ref="G55:Z55"/>
    <mergeCell ref="A57:Z57"/>
    <mergeCell ref="A60:Z60"/>
    <mergeCell ref="A63:Z63"/>
    <mergeCell ref="A67:Z68"/>
    <mergeCell ref="A51:B52"/>
    <mergeCell ref="C51:K52"/>
    <mergeCell ref="L51:T52"/>
    <mergeCell ref="U51:V51"/>
    <mergeCell ref="U52:V52"/>
  </mergeCells>
  <phoneticPr fontId="1"/>
  <dataValidations count="5">
    <dataValidation type="list" allowBlank="1" showInputMessage="1" showErrorMessage="1" sqref="BC20 BC15:BC16">
      <formula1>"　"</formula1>
    </dataValidation>
    <dataValidation type="list" allowBlank="1" showInputMessage="1" showErrorMessage="1" sqref="BC2">
      <formula1>"a,b"</formula1>
    </dataValidation>
    <dataValidation type="whole" errorStyle="warning" operator="greaterThanOrEqual" allowBlank="1" showInputMessage="1" showErrorMessage="1" error="整数を入力してください。" sqref="K17:L17">
      <formula1>0</formula1>
    </dataValidation>
    <dataValidation type="whole" errorStyle="warning" operator="greaterThan" allowBlank="1" showInputMessage="1" showErrorMessage="1" errorTitle="整数を入力" error="整数を入力してください。" sqref="W3 Y3 D12:F12 H12:I12 K12:L12 S17 Y17 U34:U41 U45:V52 X45:X52 R34:S41">
      <formula1>0</formula1>
    </dataValidation>
    <dataValidation type="whole" errorStyle="warning" operator="greaterThanOrEqual" allowBlank="1" showInputMessage="1" showErrorMessage="1" errorTitle="整数を入力" error="整数を入力してください。" sqref="H23:L28 U23:Y23 U28:Y28 U27:Y27 U26:Y26 U25:Y25 U24:Y24 N34:P41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31" max="25" man="1"/>
    <brk id="57" max="25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リスト!$O$2:$O$5</xm:f>
          </x14:formula1>
          <xm:sqref>D13:L13</xm:sqref>
        </x14:dataValidation>
        <x14:dataValidation type="list" allowBlank="1" showInputMessage="1" showErrorMessage="1">
          <x14:formula1>
            <xm:f>リスト!$A$2:$A$13</xm:f>
          </x14:formula1>
          <xm:sqref>D17:J17</xm:sqref>
        </x14:dataValidation>
        <x14:dataValidation type="list" errorStyle="warning" operator="greaterThanOrEqual" allowBlank="1" showInputMessage="1" showErrorMessage="1" error="整数を入力してください。">
          <x14:formula1>
            <xm:f>リスト!$S$2:$S$12</xm:f>
          </x14:formula1>
          <xm:sqref>O17:Q17</xm:sqref>
        </x14:dataValidation>
        <x14:dataValidation type="list" errorStyle="warning" operator="greaterThanOrEqual" allowBlank="1" showInputMessage="1" showErrorMessage="1" error="整数を入力してください。">
          <x14:formula1>
            <xm:f>リスト!$U$2:$U$12</xm:f>
          </x14:formula1>
          <xm:sqref>U17:W17</xm:sqref>
        </x14:dataValidation>
        <x14:dataValidation type="list" allowBlank="1" showInputMessage="1" showErrorMessage="1">
          <x14:formula1>
            <xm:f>リスト!$Q$2:$Q$4</xm:f>
          </x14:formula1>
          <xm:sqref>A34:B41</xm:sqref>
        </x14:dataValidation>
        <x14:dataValidation type="list" allowBlank="1" showInputMessage="1" showErrorMessage="1">
          <x14:formula1>
            <xm:f>リスト!$G$2:$G$5</xm:f>
          </x14:formula1>
          <xm:sqref>X34:Z41</xm:sqref>
        </x14:dataValidation>
        <x14:dataValidation type="list" allowBlank="1" showInputMessage="1" showErrorMessage="1">
          <x14:formula1>
            <xm:f>リスト!$J$2:$J$4</xm:f>
          </x14:formula1>
          <xm:sqref>A45:B52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L97"/>
  <sheetViews>
    <sheetView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39" customWidth="1"/>
    <col min="27" max="34" width="2.75" style="39" customWidth="1"/>
    <col min="35" max="46" width="2.625" style="39" customWidth="1"/>
    <col min="47" max="54" width="7.5" style="39"/>
    <col min="55" max="55" width="78.625" style="39" customWidth="1"/>
    <col min="56" max="256" width="7.5" style="39"/>
    <col min="257" max="280" width="2.625" style="39" customWidth="1"/>
    <col min="281" max="281" width="2.875" style="39" customWidth="1"/>
    <col min="282" max="302" width="2.625" style="39" customWidth="1"/>
    <col min="303" max="512" width="7.5" style="39"/>
    <col min="513" max="536" width="2.625" style="39" customWidth="1"/>
    <col min="537" max="537" width="2.875" style="39" customWidth="1"/>
    <col min="538" max="558" width="2.625" style="39" customWidth="1"/>
    <col min="559" max="768" width="7.5" style="39"/>
    <col min="769" max="792" width="2.625" style="39" customWidth="1"/>
    <col min="793" max="793" width="2.875" style="39" customWidth="1"/>
    <col min="794" max="814" width="2.625" style="39" customWidth="1"/>
    <col min="815" max="1024" width="7.5" style="39"/>
    <col min="1025" max="1048" width="2.625" style="39" customWidth="1"/>
    <col min="1049" max="1049" width="2.875" style="39" customWidth="1"/>
    <col min="1050" max="1070" width="2.625" style="39" customWidth="1"/>
    <col min="1071" max="1280" width="7.5" style="39"/>
    <col min="1281" max="1304" width="2.625" style="39" customWidth="1"/>
    <col min="1305" max="1305" width="2.875" style="39" customWidth="1"/>
    <col min="1306" max="1326" width="2.625" style="39" customWidth="1"/>
    <col min="1327" max="1536" width="7.5" style="39"/>
    <col min="1537" max="1560" width="2.625" style="39" customWidth="1"/>
    <col min="1561" max="1561" width="2.875" style="39" customWidth="1"/>
    <col min="1562" max="1582" width="2.625" style="39" customWidth="1"/>
    <col min="1583" max="1792" width="7.5" style="39"/>
    <col min="1793" max="1816" width="2.625" style="39" customWidth="1"/>
    <col min="1817" max="1817" width="2.875" style="39" customWidth="1"/>
    <col min="1818" max="1838" width="2.625" style="39" customWidth="1"/>
    <col min="1839" max="2048" width="7.5" style="39"/>
    <col min="2049" max="2072" width="2.625" style="39" customWidth="1"/>
    <col min="2073" max="2073" width="2.875" style="39" customWidth="1"/>
    <col min="2074" max="2094" width="2.625" style="39" customWidth="1"/>
    <col min="2095" max="2304" width="7.5" style="39"/>
    <col min="2305" max="2328" width="2.625" style="39" customWidth="1"/>
    <col min="2329" max="2329" width="2.875" style="39" customWidth="1"/>
    <col min="2330" max="2350" width="2.625" style="39" customWidth="1"/>
    <col min="2351" max="2560" width="7.5" style="39"/>
    <col min="2561" max="2584" width="2.625" style="39" customWidth="1"/>
    <col min="2585" max="2585" width="2.875" style="39" customWidth="1"/>
    <col min="2586" max="2606" width="2.625" style="39" customWidth="1"/>
    <col min="2607" max="2816" width="7.5" style="39"/>
    <col min="2817" max="2840" width="2.625" style="39" customWidth="1"/>
    <col min="2841" max="2841" width="2.875" style="39" customWidth="1"/>
    <col min="2842" max="2862" width="2.625" style="39" customWidth="1"/>
    <col min="2863" max="3072" width="7.5" style="39"/>
    <col min="3073" max="3096" width="2.625" style="39" customWidth="1"/>
    <col min="3097" max="3097" width="2.875" style="39" customWidth="1"/>
    <col min="3098" max="3118" width="2.625" style="39" customWidth="1"/>
    <col min="3119" max="3328" width="7.5" style="39"/>
    <col min="3329" max="3352" width="2.625" style="39" customWidth="1"/>
    <col min="3353" max="3353" width="2.875" style="39" customWidth="1"/>
    <col min="3354" max="3374" width="2.625" style="39" customWidth="1"/>
    <col min="3375" max="3584" width="7.5" style="39"/>
    <col min="3585" max="3608" width="2.625" style="39" customWidth="1"/>
    <col min="3609" max="3609" width="2.875" style="39" customWidth="1"/>
    <col min="3610" max="3630" width="2.625" style="39" customWidth="1"/>
    <col min="3631" max="3840" width="7.5" style="39"/>
    <col min="3841" max="3864" width="2.625" style="39" customWidth="1"/>
    <col min="3865" max="3865" width="2.875" style="39" customWidth="1"/>
    <col min="3866" max="3886" width="2.625" style="39" customWidth="1"/>
    <col min="3887" max="4096" width="7.5" style="39"/>
    <col min="4097" max="4120" width="2.625" style="39" customWidth="1"/>
    <col min="4121" max="4121" width="2.875" style="39" customWidth="1"/>
    <col min="4122" max="4142" width="2.625" style="39" customWidth="1"/>
    <col min="4143" max="4352" width="7.5" style="39"/>
    <col min="4353" max="4376" width="2.625" style="39" customWidth="1"/>
    <col min="4377" max="4377" width="2.875" style="39" customWidth="1"/>
    <col min="4378" max="4398" width="2.625" style="39" customWidth="1"/>
    <col min="4399" max="4608" width="7.5" style="39"/>
    <col min="4609" max="4632" width="2.625" style="39" customWidth="1"/>
    <col min="4633" max="4633" width="2.875" style="39" customWidth="1"/>
    <col min="4634" max="4654" width="2.625" style="39" customWidth="1"/>
    <col min="4655" max="4864" width="7.5" style="39"/>
    <col min="4865" max="4888" width="2.625" style="39" customWidth="1"/>
    <col min="4889" max="4889" width="2.875" style="39" customWidth="1"/>
    <col min="4890" max="4910" width="2.625" style="39" customWidth="1"/>
    <col min="4911" max="5120" width="7.5" style="39"/>
    <col min="5121" max="5144" width="2.625" style="39" customWidth="1"/>
    <col min="5145" max="5145" width="2.875" style="39" customWidth="1"/>
    <col min="5146" max="5166" width="2.625" style="39" customWidth="1"/>
    <col min="5167" max="5376" width="7.5" style="39"/>
    <col min="5377" max="5400" width="2.625" style="39" customWidth="1"/>
    <col min="5401" max="5401" width="2.875" style="39" customWidth="1"/>
    <col min="5402" max="5422" width="2.625" style="39" customWidth="1"/>
    <col min="5423" max="5632" width="7.5" style="39"/>
    <col min="5633" max="5656" width="2.625" style="39" customWidth="1"/>
    <col min="5657" max="5657" width="2.875" style="39" customWidth="1"/>
    <col min="5658" max="5678" width="2.625" style="39" customWidth="1"/>
    <col min="5679" max="5888" width="7.5" style="39"/>
    <col min="5889" max="5912" width="2.625" style="39" customWidth="1"/>
    <col min="5913" max="5913" width="2.875" style="39" customWidth="1"/>
    <col min="5914" max="5934" width="2.625" style="39" customWidth="1"/>
    <col min="5935" max="6144" width="7.5" style="39"/>
    <col min="6145" max="6168" width="2.625" style="39" customWidth="1"/>
    <col min="6169" max="6169" width="2.875" style="39" customWidth="1"/>
    <col min="6170" max="6190" width="2.625" style="39" customWidth="1"/>
    <col min="6191" max="6400" width="7.5" style="39"/>
    <col min="6401" max="6424" width="2.625" style="39" customWidth="1"/>
    <col min="6425" max="6425" width="2.875" style="39" customWidth="1"/>
    <col min="6426" max="6446" width="2.625" style="39" customWidth="1"/>
    <col min="6447" max="6656" width="7.5" style="39"/>
    <col min="6657" max="6680" width="2.625" style="39" customWidth="1"/>
    <col min="6681" max="6681" width="2.875" style="39" customWidth="1"/>
    <col min="6682" max="6702" width="2.625" style="39" customWidth="1"/>
    <col min="6703" max="6912" width="7.5" style="39"/>
    <col min="6913" max="6936" width="2.625" style="39" customWidth="1"/>
    <col min="6937" max="6937" width="2.875" style="39" customWidth="1"/>
    <col min="6938" max="6958" width="2.625" style="39" customWidth="1"/>
    <col min="6959" max="7168" width="7.5" style="39"/>
    <col min="7169" max="7192" width="2.625" style="39" customWidth="1"/>
    <col min="7193" max="7193" width="2.875" style="39" customWidth="1"/>
    <col min="7194" max="7214" width="2.625" style="39" customWidth="1"/>
    <col min="7215" max="7424" width="7.5" style="39"/>
    <col min="7425" max="7448" width="2.625" style="39" customWidth="1"/>
    <col min="7449" max="7449" width="2.875" style="39" customWidth="1"/>
    <col min="7450" max="7470" width="2.625" style="39" customWidth="1"/>
    <col min="7471" max="7680" width="7.5" style="39"/>
    <col min="7681" max="7704" width="2.625" style="39" customWidth="1"/>
    <col min="7705" max="7705" width="2.875" style="39" customWidth="1"/>
    <col min="7706" max="7726" width="2.625" style="39" customWidth="1"/>
    <col min="7727" max="7936" width="7.5" style="39"/>
    <col min="7937" max="7960" width="2.625" style="39" customWidth="1"/>
    <col min="7961" max="7961" width="2.875" style="39" customWidth="1"/>
    <col min="7962" max="7982" width="2.625" style="39" customWidth="1"/>
    <col min="7983" max="8192" width="7.5" style="39"/>
    <col min="8193" max="8216" width="2.625" style="39" customWidth="1"/>
    <col min="8217" max="8217" width="2.875" style="39" customWidth="1"/>
    <col min="8218" max="8238" width="2.625" style="39" customWidth="1"/>
    <col min="8239" max="8448" width="7.5" style="39"/>
    <col min="8449" max="8472" width="2.625" style="39" customWidth="1"/>
    <col min="8473" max="8473" width="2.875" style="39" customWidth="1"/>
    <col min="8474" max="8494" width="2.625" style="39" customWidth="1"/>
    <col min="8495" max="8704" width="7.5" style="39"/>
    <col min="8705" max="8728" width="2.625" style="39" customWidth="1"/>
    <col min="8729" max="8729" width="2.875" style="39" customWidth="1"/>
    <col min="8730" max="8750" width="2.625" style="39" customWidth="1"/>
    <col min="8751" max="8960" width="7.5" style="39"/>
    <col min="8961" max="8984" width="2.625" style="39" customWidth="1"/>
    <col min="8985" max="8985" width="2.875" style="39" customWidth="1"/>
    <col min="8986" max="9006" width="2.625" style="39" customWidth="1"/>
    <col min="9007" max="9216" width="7.5" style="39"/>
    <col min="9217" max="9240" width="2.625" style="39" customWidth="1"/>
    <col min="9241" max="9241" width="2.875" style="39" customWidth="1"/>
    <col min="9242" max="9262" width="2.625" style="39" customWidth="1"/>
    <col min="9263" max="9472" width="7.5" style="39"/>
    <col min="9473" max="9496" width="2.625" style="39" customWidth="1"/>
    <col min="9497" max="9497" width="2.875" style="39" customWidth="1"/>
    <col min="9498" max="9518" width="2.625" style="39" customWidth="1"/>
    <col min="9519" max="9728" width="7.5" style="39"/>
    <col min="9729" max="9752" width="2.625" style="39" customWidth="1"/>
    <col min="9753" max="9753" width="2.875" style="39" customWidth="1"/>
    <col min="9754" max="9774" width="2.625" style="39" customWidth="1"/>
    <col min="9775" max="9984" width="7.5" style="39"/>
    <col min="9985" max="10008" width="2.625" style="39" customWidth="1"/>
    <col min="10009" max="10009" width="2.875" style="39" customWidth="1"/>
    <col min="10010" max="10030" width="2.625" style="39" customWidth="1"/>
    <col min="10031" max="10240" width="7.5" style="39"/>
    <col min="10241" max="10264" width="2.625" style="39" customWidth="1"/>
    <col min="10265" max="10265" width="2.875" style="39" customWidth="1"/>
    <col min="10266" max="10286" width="2.625" style="39" customWidth="1"/>
    <col min="10287" max="10496" width="7.5" style="39"/>
    <col min="10497" max="10520" width="2.625" style="39" customWidth="1"/>
    <col min="10521" max="10521" width="2.875" style="39" customWidth="1"/>
    <col min="10522" max="10542" width="2.625" style="39" customWidth="1"/>
    <col min="10543" max="10752" width="7.5" style="39"/>
    <col min="10753" max="10776" width="2.625" style="39" customWidth="1"/>
    <col min="10777" max="10777" width="2.875" style="39" customWidth="1"/>
    <col min="10778" max="10798" width="2.625" style="39" customWidth="1"/>
    <col min="10799" max="11008" width="7.5" style="39"/>
    <col min="11009" max="11032" width="2.625" style="39" customWidth="1"/>
    <col min="11033" max="11033" width="2.875" style="39" customWidth="1"/>
    <col min="11034" max="11054" width="2.625" style="39" customWidth="1"/>
    <col min="11055" max="11264" width="7.5" style="39"/>
    <col min="11265" max="11288" width="2.625" style="39" customWidth="1"/>
    <col min="11289" max="11289" width="2.875" style="39" customWidth="1"/>
    <col min="11290" max="11310" width="2.625" style="39" customWidth="1"/>
    <col min="11311" max="11520" width="7.5" style="39"/>
    <col min="11521" max="11544" width="2.625" style="39" customWidth="1"/>
    <col min="11545" max="11545" width="2.875" style="39" customWidth="1"/>
    <col min="11546" max="11566" width="2.625" style="39" customWidth="1"/>
    <col min="11567" max="11776" width="7.5" style="39"/>
    <col min="11777" max="11800" width="2.625" style="39" customWidth="1"/>
    <col min="11801" max="11801" width="2.875" style="39" customWidth="1"/>
    <col min="11802" max="11822" width="2.625" style="39" customWidth="1"/>
    <col min="11823" max="12032" width="7.5" style="39"/>
    <col min="12033" max="12056" width="2.625" style="39" customWidth="1"/>
    <col min="12057" max="12057" width="2.875" style="39" customWidth="1"/>
    <col min="12058" max="12078" width="2.625" style="39" customWidth="1"/>
    <col min="12079" max="12288" width="7.5" style="39"/>
    <col min="12289" max="12312" width="2.625" style="39" customWidth="1"/>
    <col min="12313" max="12313" width="2.875" style="39" customWidth="1"/>
    <col min="12314" max="12334" width="2.625" style="39" customWidth="1"/>
    <col min="12335" max="12544" width="7.5" style="39"/>
    <col min="12545" max="12568" width="2.625" style="39" customWidth="1"/>
    <col min="12569" max="12569" width="2.875" style="39" customWidth="1"/>
    <col min="12570" max="12590" width="2.625" style="39" customWidth="1"/>
    <col min="12591" max="12800" width="7.5" style="39"/>
    <col min="12801" max="12824" width="2.625" style="39" customWidth="1"/>
    <col min="12825" max="12825" width="2.875" style="39" customWidth="1"/>
    <col min="12826" max="12846" width="2.625" style="39" customWidth="1"/>
    <col min="12847" max="13056" width="7.5" style="39"/>
    <col min="13057" max="13080" width="2.625" style="39" customWidth="1"/>
    <col min="13081" max="13081" width="2.875" style="39" customWidth="1"/>
    <col min="13082" max="13102" width="2.625" style="39" customWidth="1"/>
    <col min="13103" max="13312" width="7.5" style="39"/>
    <col min="13313" max="13336" width="2.625" style="39" customWidth="1"/>
    <col min="13337" max="13337" width="2.875" style="39" customWidth="1"/>
    <col min="13338" max="13358" width="2.625" style="39" customWidth="1"/>
    <col min="13359" max="13568" width="7.5" style="39"/>
    <col min="13569" max="13592" width="2.625" style="39" customWidth="1"/>
    <col min="13593" max="13593" width="2.875" style="39" customWidth="1"/>
    <col min="13594" max="13614" width="2.625" style="39" customWidth="1"/>
    <col min="13615" max="13824" width="7.5" style="39"/>
    <col min="13825" max="13848" width="2.625" style="39" customWidth="1"/>
    <col min="13849" max="13849" width="2.875" style="39" customWidth="1"/>
    <col min="13850" max="13870" width="2.625" style="39" customWidth="1"/>
    <col min="13871" max="14080" width="7.5" style="39"/>
    <col min="14081" max="14104" width="2.625" style="39" customWidth="1"/>
    <col min="14105" max="14105" width="2.875" style="39" customWidth="1"/>
    <col min="14106" max="14126" width="2.625" style="39" customWidth="1"/>
    <col min="14127" max="14336" width="7.5" style="39"/>
    <col min="14337" max="14360" width="2.625" style="39" customWidth="1"/>
    <col min="14361" max="14361" width="2.875" style="39" customWidth="1"/>
    <col min="14362" max="14382" width="2.625" style="39" customWidth="1"/>
    <col min="14383" max="14592" width="7.5" style="39"/>
    <col min="14593" max="14616" width="2.625" style="39" customWidth="1"/>
    <col min="14617" max="14617" width="2.875" style="39" customWidth="1"/>
    <col min="14618" max="14638" width="2.625" style="39" customWidth="1"/>
    <col min="14639" max="14848" width="7.5" style="39"/>
    <col min="14849" max="14872" width="2.625" style="39" customWidth="1"/>
    <col min="14873" max="14873" width="2.875" style="39" customWidth="1"/>
    <col min="14874" max="14894" width="2.625" style="39" customWidth="1"/>
    <col min="14895" max="15104" width="7.5" style="39"/>
    <col min="15105" max="15128" width="2.625" style="39" customWidth="1"/>
    <col min="15129" max="15129" width="2.875" style="39" customWidth="1"/>
    <col min="15130" max="15150" width="2.625" style="39" customWidth="1"/>
    <col min="15151" max="15360" width="7.5" style="39"/>
    <col min="15361" max="15384" width="2.625" style="39" customWidth="1"/>
    <col min="15385" max="15385" width="2.875" style="39" customWidth="1"/>
    <col min="15386" max="15406" width="2.625" style="39" customWidth="1"/>
    <col min="15407" max="15616" width="7.5" style="39"/>
    <col min="15617" max="15640" width="2.625" style="39" customWidth="1"/>
    <col min="15641" max="15641" width="2.875" style="39" customWidth="1"/>
    <col min="15642" max="15662" width="2.625" style="39" customWidth="1"/>
    <col min="15663" max="15872" width="7.5" style="39"/>
    <col min="15873" max="15896" width="2.625" style="39" customWidth="1"/>
    <col min="15897" max="15897" width="2.875" style="39" customWidth="1"/>
    <col min="15898" max="15918" width="2.625" style="39" customWidth="1"/>
    <col min="15919" max="16128" width="7.5" style="39"/>
    <col min="16129" max="16152" width="2.625" style="39" customWidth="1"/>
    <col min="16153" max="16153" width="2.875" style="39" customWidth="1"/>
    <col min="16154" max="16174" width="2.625" style="39" customWidth="1"/>
    <col min="16175" max="16384" width="7.5" style="39"/>
  </cols>
  <sheetData>
    <row r="1" spans="1:35">
      <c r="Z1" s="40" t="s">
        <v>22</v>
      </c>
    </row>
    <row r="2" spans="1:35" s="42" customFormat="1" ht="37.5" customHeight="1">
      <c r="A2" s="264" t="s">
        <v>191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41"/>
      <c r="AB2" s="41"/>
      <c r="AC2" s="39"/>
      <c r="AD2" s="41"/>
      <c r="AE2" s="41"/>
      <c r="AF2" s="41"/>
      <c r="AG2" s="41"/>
      <c r="AH2" s="41"/>
    </row>
    <row r="3" spans="1:35" ht="21.75" customHeight="1">
      <c r="S3" s="265" t="s">
        <v>2</v>
      </c>
      <c r="T3" s="265"/>
      <c r="U3" s="43">
        <v>5</v>
      </c>
      <c r="V3" s="39" t="s">
        <v>8</v>
      </c>
      <c r="W3" s="44">
        <v>4</v>
      </c>
      <c r="X3" s="39" t="s">
        <v>7</v>
      </c>
      <c r="Y3" s="44">
        <v>1</v>
      </c>
      <c r="Z3" s="39" t="s">
        <v>19</v>
      </c>
    </row>
    <row r="4" spans="1:35">
      <c r="A4" s="39" t="s">
        <v>20</v>
      </c>
    </row>
    <row r="5" spans="1:35" ht="8.25" customHeight="1">
      <c r="Q5" s="45"/>
      <c r="R5" s="45"/>
      <c r="S5" s="46"/>
      <c r="T5" s="46"/>
      <c r="U5" s="46"/>
      <c r="V5" s="46"/>
      <c r="W5" s="46"/>
      <c r="X5" s="46"/>
      <c r="Y5" s="46"/>
      <c r="Z5" s="46"/>
      <c r="AE5" s="47"/>
    </row>
    <row r="6" spans="1:35" ht="52.5" customHeight="1">
      <c r="A6" s="266" t="s">
        <v>238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B6" s="47"/>
      <c r="AC6" s="47"/>
      <c r="AD6" s="47"/>
      <c r="AE6" s="47"/>
      <c r="AF6" s="47"/>
      <c r="AG6" s="47"/>
      <c r="AH6" s="47"/>
    </row>
    <row r="7" spans="1:35" ht="15" customHeight="1">
      <c r="A7" s="225" t="s">
        <v>3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47"/>
      <c r="AB7" s="47"/>
      <c r="AC7" s="47"/>
      <c r="AD7" s="47"/>
      <c r="AE7" s="47"/>
      <c r="AF7" s="47"/>
      <c r="AG7" s="47"/>
      <c r="AH7" s="47"/>
    </row>
    <row r="8" spans="1:35" ht="8.25" customHeight="1"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30.95" customHeight="1">
      <c r="A9" s="221" t="s">
        <v>169</v>
      </c>
      <c r="B9" s="222"/>
      <c r="C9" s="222"/>
      <c r="D9" s="421" t="s">
        <v>168</v>
      </c>
      <c r="E9" s="272"/>
      <c r="F9" s="422"/>
      <c r="G9" s="423" t="s">
        <v>196</v>
      </c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5"/>
      <c r="W9" s="426" t="s">
        <v>209</v>
      </c>
      <c r="X9" s="427"/>
      <c r="Y9" s="427"/>
      <c r="Z9" s="428"/>
    </row>
    <row r="10" spans="1:35" ht="30.95" customHeight="1">
      <c r="A10" s="224"/>
      <c r="B10" s="225"/>
      <c r="C10" s="225"/>
      <c r="D10" s="435" t="s">
        <v>171</v>
      </c>
      <c r="E10" s="285"/>
      <c r="F10" s="436"/>
      <c r="G10" s="437" t="s">
        <v>197</v>
      </c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9"/>
      <c r="W10" s="429"/>
      <c r="X10" s="430"/>
      <c r="Y10" s="430"/>
      <c r="Z10" s="431"/>
    </row>
    <row r="11" spans="1:35" ht="30.95" customHeight="1">
      <c r="A11" s="269"/>
      <c r="B11" s="270"/>
      <c r="C11" s="270"/>
      <c r="D11" s="413" t="s">
        <v>173</v>
      </c>
      <c r="E11" s="251"/>
      <c r="F11" s="414"/>
      <c r="G11" s="415" t="s">
        <v>198</v>
      </c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7"/>
      <c r="W11" s="432"/>
      <c r="X11" s="433"/>
      <c r="Y11" s="433"/>
      <c r="Z11" s="434"/>
    </row>
    <row r="12" spans="1:35" s="1" customFormat="1" ht="30" customHeight="1">
      <c r="A12" s="257" t="s">
        <v>176</v>
      </c>
      <c r="B12" s="258"/>
      <c r="C12" s="259"/>
      <c r="D12" s="418">
        <v>2000</v>
      </c>
      <c r="E12" s="419"/>
      <c r="F12" s="419"/>
      <c r="G12" s="49" t="s">
        <v>1</v>
      </c>
      <c r="H12" s="419">
        <v>1</v>
      </c>
      <c r="I12" s="419"/>
      <c r="J12" s="50" t="s">
        <v>24</v>
      </c>
      <c r="K12" s="420">
        <v>1</v>
      </c>
      <c r="L12" s="420"/>
      <c r="M12" s="51" t="s">
        <v>23</v>
      </c>
      <c r="N12" s="51"/>
      <c r="O12" s="51"/>
      <c r="P12" s="52" t="s">
        <v>184</v>
      </c>
      <c r="Q12" s="53"/>
      <c r="R12" s="54"/>
      <c r="S12" s="54"/>
      <c r="T12" s="54"/>
      <c r="U12" s="54"/>
      <c r="V12" s="263">
        <v>23</v>
      </c>
      <c r="W12" s="263"/>
      <c r="X12" s="55" t="s">
        <v>175</v>
      </c>
      <c r="Y12" s="56"/>
      <c r="Z12" s="57"/>
      <c r="AA12" s="58"/>
      <c r="AB12" s="59"/>
      <c r="AC12" s="59"/>
      <c r="AD12" s="59"/>
      <c r="AE12" s="59"/>
      <c r="AF12" s="60"/>
      <c r="AG12" s="60"/>
      <c r="AH12" s="60"/>
      <c r="AI12" s="60"/>
    </row>
    <row r="13" spans="1:35" s="1" customFormat="1" ht="30" customHeight="1">
      <c r="A13" s="151" t="s">
        <v>125</v>
      </c>
      <c r="B13" s="149"/>
      <c r="C13" s="150"/>
      <c r="D13" s="389" t="s">
        <v>126</v>
      </c>
      <c r="E13" s="390"/>
      <c r="F13" s="390"/>
      <c r="G13" s="390"/>
      <c r="H13" s="390"/>
      <c r="I13" s="390"/>
      <c r="J13" s="390"/>
      <c r="K13" s="390"/>
      <c r="L13" s="390"/>
      <c r="M13" s="216" t="s">
        <v>174</v>
      </c>
      <c r="N13" s="217"/>
      <c r="O13" s="217"/>
      <c r="P13" s="217"/>
      <c r="Q13" s="391" t="s">
        <v>199</v>
      </c>
      <c r="R13" s="392"/>
      <c r="S13" s="392"/>
      <c r="T13" s="392"/>
      <c r="U13" s="392"/>
      <c r="V13" s="392"/>
      <c r="W13" s="392"/>
      <c r="X13" s="392"/>
      <c r="Y13" s="392"/>
      <c r="Z13" s="393"/>
      <c r="AA13" s="61"/>
      <c r="AB13" s="62"/>
      <c r="AC13" s="62"/>
      <c r="AD13" s="62"/>
    </row>
    <row r="14" spans="1:35" ht="15" customHeight="1">
      <c r="A14" s="394" t="s">
        <v>237</v>
      </c>
      <c r="B14" s="395"/>
      <c r="C14" s="396"/>
      <c r="D14" s="227" t="s">
        <v>164</v>
      </c>
      <c r="E14" s="228"/>
      <c r="F14" s="228"/>
      <c r="G14" s="228"/>
      <c r="H14" s="228"/>
      <c r="I14" s="228"/>
      <c r="J14" s="228"/>
      <c r="K14" s="229" t="s">
        <v>4</v>
      </c>
      <c r="L14" s="116"/>
      <c r="M14" s="116"/>
      <c r="N14" s="116"/>
      <c r="O14" s="116"/>
      <c r="P14" s="116"/>
      <c r="Q14" s="116"/>
      <c r="R14" s="116"/>
      <c r="S14" s="229" t="s">
        <v>170</v>
      </c>
      <c r="T14" s="116"/>
      <c r="U14" s="116"/>
      <c r="V14" s="116"/>
      <c r="W14" s="116"/>
      <c r="X14" s="116"/>
      <c r="Y14" s="116"/>
      <c r="Z14" s="230"/>
    </row>
    <row r="15" spans="1:35" ht="37.5" customHeight="1">
      <c r="A15" s="397"/>
      <c r="B15" s="398"/>
      <c r="C15" s="399"/>
      <c r="D15" s="400" t="s">
        <v>210</v>
      </c>
      <c r="E15" s="401"/>
      <c r="F15" s="401"/>
      <c r="G15" s="401"/>
      <c r="H15" s="401"/>
      <c r="I15" s="401"/>
      <c r="J15" s="401"/>
      <c r="K15" s="402" t="s">
        <v>200</v>
      </c>
      <c r="L15" s="403"/>
      <c r="M15" s="403"/>
      <c r="N15" s="403"/>
      <c r="O15" s="403"/>
      <c r="P15" s="403"/>
      <c r="Q15" s="403"/>
      <c r="R15" s="403"/>
      <c r="S15" s="404" t="s">
        <v>201</v>
      </c>
      <c r="T15" s="405"/>
      <c r="U15" s="405"/>
      <c r="V15" s="405"/>
      <c r="W15" s="405"/>
      <c r="X15" s="405"/>
      <c r="Y15" s="405"/>
      <c r="Z15" s="406"/>
    </row>
    <row r="16" spans="1:35" ht="16.5" customHeight="1">
      <c r="A16" s="397"/>
      <c r="B16" s="398"/>
      <c r="C16" s="399"/>
      <c r="D16" s="238" t="s">
        <v>118</v>
      </c>
      <c r="E16" s="239"/>
      <c r="F16" s="239"/>
      <c r="G16" s="239"/>
      <c r="H16" s="239"/>
      <c r="I16" s="239"/>
      <c r="J16" s="239"/>
      <c r="K16" s="240" t="s">
        <v>119</v>
      </c>
      <c r="L16" s="241"/>
      <c r="M16" s="241"/>
      <c r="N16" s="241"/>
      <c r="O16" s="242" t="s">
        <v>165</v>
      </c>
      <c r="P16" s="243"/>
      <c r="Q16" s="243"/>
      <c r="R16" s="243"/>
      <c r="S16" s="243"/>
      <c r="T16" s="243"/>
      <c r="U16" s="244" t="s">
        <v>166</v>
      </c>
      <c r="V16" s="245"/>
      <c r="W16" s="245"/>
      <c r="X16" s="245"/>
      <c r="Y16" s="245"/>
      <c r="Z16" s="246"/>
      <c r="AA16" s="64"/>
      <c r="AB16" s="43"/>
      <c r="AC16" s="43"/>
      <c r="AD16" s="43"/>
    </row>
    <row r="17" spans="1:29" ht="32.25" customHeight="1">
      <c r="A17" s="397"/>
      <c r="B17" s="398"/>
      <c r="C17" s="399"/>
      <c r="D17" s="407" t="s">
        <v>124</v>
      </c>
      <c r="E17" s="408"/>
      <c r="F17" s="408"/>
      <c r="G17" s="408"/>
      <c r="H17" s="408"/>
      <c r="I17" s="408"/>
      <c r="J17" s="408"/>
      <c r="K17" s="409">
        <v>4</v>
      </c>
      <c r="L17" s="410"/>
      <c r="M17" s="251" t="s">
        <v>167</v>
      </c>
      <c r="N17" s="251"/>
      <c r="O17" s="409">
        <v>2020</v>
      </c>
      <c r="P17" s="410"/>
      <c r="Q17" s="410"/>
      <c r="R17" s="65" t="s">
        <v>1</v>
      </c>
      <c r="S17" s="66">
        <v>4</v>
      </c>
      <c r="T17" s="67" t="s">
        <v>158</v>
      </c>
      <c r="U17" s="411">
        <v>2024</v>
      </c>
      <c r="V17" s="412"/>
      <c r="W17" s="412"/>
      <c r="X17" s="67" t="s">
        <v>1</v>
      </c>
      <c r="Y17" s="68">
        <v>3</v>
      </c>
      <c r="Z17" s="69" t="s">
        <v>24</v>
      </c>
      <c r="AA17" s="64"/>
      <c r="AC17" s="43"/>
    </row>
    <row r="18" spans="1:29" s="1" customFormat="1" ht="15" customHeight="1">
      <c r="A18" s="206" t="s">
        <v>185</v>
      </c>
      <c r="B18" s="207"/>
      <c r="C18" s="207"/>
      <c r="D18" s="207"/>
      <c r="E18" s="207"/>
      <c r="F18" s="207"/>
      <c r="G18" s="207"/>
      <c r="H18" s="207"/>
      <c r="I18" s="207"/>
      <c r="J18" s="208"/>
      <c r="K18" s="70"/>
      <c r="L18" s="71"/>
      <c r="M18" s="71"/>
      <c r="N18" s="71"/>
      <c r="O18" s="71"/>
      <c r="P18" s="71"/>
      <c r="Q18" s="71"/>
      <c r="R18" s="71"/>
      <c r="S18" s="71"/>
      <c r="T18" s="71"/>
      <c r="U18" s="209" t="s">
        <v>213</v>
      </c>
      <c r="V18" s="209"/>
      <c r="W18" s="209"/>
      <c r="X18" s="209"/>
      <c r="Y18" s="209"/>
      <c r="Z18" s="72"/>
      <c r="AA18" s="73"/>
    </row>
    <row r="19" spans="1:29" s="1" customFormat="1" ht="44.25" customHeight="1">
      <c r="A19" s="74" t="s">
        <v>186</v>
      </c>
      <c r="B19" s="75">
        <v>1</v>
      </c>
      <c r="C19" s="75" t="s">
        <v>202</v>
      </c>
      <c r="D19" s="75">
        <v>1</v>
      </c>
      <c r="E19" s="75">
        <v>2</v>
      </c>
      <c r="F19" s="75">
        <v>3</v>
      </c>
      <c r="G19" s="75">
        <v>4</v>
      </c>
      <c r="H19" s="75">
        <v>5</v>
      </c>
      <c r="I19" s="75">
        <v>6</v>
      </c>
      <c r="J19" s="76" t="s">
        <v>187</v>
      </c>
      <c r="K19" s="210" t="s">
        <v>239</v>
      </c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73"/>
    </row>
    <row r="20" spans="1:29" s="1" customFormat="1" ht="12.75" customHeight="1">
      <c r="A20" s="63"/>
      <c r="B20" s="63"/>
      <c r="C20" s="63"/>
      <c r="D20" s="39"/>
      <c r="E20" s="43"/>
      <c r="F20" s="39"/>
      <c r="G20" s="43"/>
      <c r="H20" s="39"/>
      <c r="I20" s="77"/>
      <c r="N20" s="78"/>
      <c r="O20" s="78"/>
      <c r="P20" s="77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9" s="1" customFormat="1" ht="24" customHeight="1">
      <c r="A21" s="39" t="s">
        <v>120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9" s="1" customFormat="1" ht="42.75" customHeight="1">
      <c r="A22" s="189" t="s">
        <v>189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1"/>
      <c r="N22" s="186" t="s">
        <v>190</v>
      </c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8"/>
    </row>
    <row r="23" spans="1:29" s="1" customFormat="1" ht="27" customHeight="1">
      <c r="A23" s="192" t="s">
        <v>44</v>
      </c>
      <c r="B23" s="193"/>
      <c r="C23" s="193"/>
      <c r="D23" s="193"/>
      <c r="E23" s="193"/>
      <c r="F23" s="193"/>
      <c r="G23" s="193"/>
      <c r="H23" s="387">
        <v>80000</v>
      </c>
      <c r="I23" s="388"/>
      <c r="J23" s="388"/>
      <c r="K23" s="388"/>
      <c r="L23" s="388"/>
      <c r="M23" s="79" t="s">
        <v>17</v>
      </c>
      <c r="N23" s="192" t="s">
        <v>40</v>
      </c>
      <c r="O23" s="193"/>
      <c r="P23" s="193"/>
      <c r="Q23" s="193"/>
      <c r="R23" s="193"/>
      <c r="S23" s="193"/>
      <c r="T23" s="193"/>
      <c r="U23" s="387">
        <v>50000</v>
      </c>
      <c r="V23" s="388"/>
      <c r="W23" s="388"/>
      <c r="X23" s="388"/>
      <c r="Y23" s="388"/>
      <c r="Z23" s="79" t="s">
        <v>17</v>
      </c>
    </row>
    <row r="24" spans="1:29" s="80" customFormat="1" ht="27" customHeight="1">
      <c r="A24" s="192" t="s">
        <v>35</v>
      </c>
      <c r="B24" s="193"/>
      <c r="C24" s="193"/>
      <c r="D24" s="193"/>
      <c r="E24" s="193"/>
      <c r="F24" s="193"/>
      <c r="G24" s="196"/>
      <c r="H24" s="383">
        <v>30000</v>
      </c>
      <c r="I24" s="384"/>
      <c r="J24" s="384"/>
      <c r="K24" s="384"/>
      <c r="L24" s="384"/>
      <c r="M24" s="79" t="s">
        <v>17</v>
      </c>
      <c r="N24" s="203" t="s">
        <v>134</v>
      </c>
      <c r="O24" s="204"/>
      <c r="P24" s="204"/>
      <c r="Q24" s="204"/>
      <c r="R24" s="204"/>
      <c r="S24" s="204"/>
      <c r="T24" s="204"/>
      <c r="U24" s="385">
        <v>0</v>
      </c>
      <c r="V24" s="386"/>
      <c r="W24" s="386"/>
      <c r="X24" s="386"/>
      <c r="Y24" s="386"/>
      <c r="Z24" s="79" t="s">
        <v>17</v>
      </c>
    </row>
    <row r="25" spans="1:29" s="80" customFormat="1" ht="27" customHeight="1">
      <c r="A25" s="192" t="s">
        <v>36</v>
      </c>
      <c r="B25" s="193"/>
      <c r="C25" s="193"/>
      <c r="D25" s="193"/>
      <c r="E25" s="193"/>
      <c r="F25" s="193"/>
      <c r="G25" s="196"/>
      <c r="H25" s="383">
        <v>0</v>
      </c>
      <c r="I25" s="384"/>
      <c r="J25" s="384"/>
      <c r="K25" s="384"/>
      <c r="L25" s="384"/>
      <c r="M25" s="79" t="s">
        <v>17</v>
      </c>
      <c r="N25" s="203" t="s">
        <v>135</v>
      </c>
      <c r="O25" s="204"/>
      <c r="P25" s="204"/>
      <c r="Q25" s="204"/>
      <c r="R25" s="204"/>
      <c r="S25" s="204"/>
      <c r="T25" s="204"/>
      <c r="U25" s="385">
        <v>5000</v>
      </c>
      <c r="V25" s="386"/>
      <c r="W25" s="386"/>
      <c r="X25" s="386"/>
      <c r="Y25" s="386"/>
      <c r="Z25" s="79" t="s">
        <v>17</v>
      </c>
    </row>
    <row r="26" spans="1:29" s="80" customFormat="1" ht="27" customHeight="1">
      <c r="A26" s="192" t="s">
        <v>37</v>
      </c>
      <c r="B26" s="193"/>
      <c r="C26" s="193"/>
      <c r="D26" s="193"/>
      <c r="E26" s="193"/>
      <c r="F26" s="193"/>
      <c r="G26" s="196"/>
      <c r="H26" s="385">
        <v>50000</v>
      </c>
      <c r="I26" s="386"/>
      <c r="J26" s="386"/>
      <c r="K26" s="386"/>
      <c r="L26" s="386"/>
      <c r="M26" s="79" t="s">
        <v>17</v>
      </c>
      <c r="N26" s="203" t="s">
        <v>136</v>
      </c>
      <c r="O26" s="204"/>
      <c r="P26" s="204"/>
      <c r="Q26" s="204"/>
      <c r="R26" s="204"/>
      <c r="S26" s="204"/>
      <c r="T26" s="205"/>
      <c r="U26" s="385">
        <v>25000</v>
      </c>
      <c r="V26" s="386"/>
      <c r="W26" s="386"/>
      <c r="X26" s="386"/>
      <c r="Y26" s="386"/>
      <c r="Z26" s="79" t="s">
        <v>17</v>
      </c>
      <c r="AB26" s="39"/>
    </row>
    <row r="27" spans="1:29" s="80" customFormat="1" ht="27" customHeight="1">
      <c r="A27" s="192" t="s">
        <v>38</v>
      </c>
      <c r="B27" s="193"/>
      <c r="C27" s="193"/>
      <c r="D27" s="193"/>
      <c r="E27" s="193"/>
      <c r="F27" s="193"/>
      <c r="G27" s="196"/>
      <c r="H27" s="385">
        <v>0</v>
      </c>
      <c r="I27" s="386"/>
      <c r="J27" s="386"/>
      <c r="K27" s="386"/>
      <c r="L27" s="386"/>
      <c r="M27" s="79" t="s">
        <v>17</v>
      </c>
      <c r="N27" s="203" t="s">
        <v>137</v>
      </c>
      <c r="O27" s="204"/>
      <c r="P27" s="204"/>
      <c r="Q27" s="204"/>
      <c r="R27" s="204"/>
      <c r="S27" s="204"/>
      <c r="T27" s="205"/>
      <c r="U27" s="385">
        <v>70000</v>
      </c>
      <c r="V27" s="386"/>
      <c r="W27" s="386"/>
      <c r="X27" s="386"/>
      <c r="Y27" s="386"/>
      <c r="Z27" s="79" t="s">
        <v>17</v>
      </c>
    </row>
    <row r="28" spans="1:29" s="80" customFormat="1" ht="27" customHeight="1">
      <c r="A28" s="192" t="s">
        <v>39</v>
      </c>
      <c r="B28" s="193"/>
      <c r="C28" s="193"/>
      <c r="D28" s="193"/>
      <c r="E28" s="193"/>
      <c r="F28" s="193"/>
      <c r="G28" s="193"/>
      <c r="H28" s="383">
        <v>0</v>
      </c>
      <c r="I28" s="384"/>
      <c r="J28" s="384"/>
      <c r="K28" s="384"/>
      <c r="L28" s="384"/>
      <c r="M28" s="79" t="s">
        <v>17</v>
      </c>
      <c r="N28" s="192" t="s">
        <v>138</v>
      </c>
      <c r="O28" s="193"/>
      <c r="P28" s="193"/>
      <c r="Q28" s="193"/>
      <c r="R28" s="193"/>
      <c r="S28" s="193"/>
      <c r="T28" s="196"/>
      <c r="U28" s="385">
        <v>10000</v>
      </c>
      <c r="V28" s="386"/>
      <c r="W28" s="386"/>
      <c r="X28" s="386"/>
      <c r="Y28" s="386"/>
      <c r="Z28" s="79" t="s">
        <v>17</v>
      </c>
    </row>
    <row r="29" spans="1:29" s="80" customFormat="1" ht="27" customHeight="1">
      <c r="A29" s="186" t="s">
        <v>140</v>
      </c>
      <c r="B29" s="187"/>
      <c r="C29" s="187"/>
      <c r="D29" s="187"/>
      <c r="E29" s="187"/>
      <c r="F29" s="187"/>
      <c r="G29" s="187"/>
      <c r="H29" s="199">
        <f>SUM(H23:L28)</f>
        <v>160000</v>
      </c>
      <c r="I29" s="200"/>
      <c r="J29" s="200"/>
      <c r="K29" s="200"/>
      <c r="L29" s="200"/>
      <c r="M29" s="79" t="s">
        <v>17</v>
      </c>
      <c r="N29" s="189" t="s">
        <v>139</v>
      </c>
      <c r="O29" s="190"/>
      <c r="P29" s="190"/>
      <c r="Q29" s="190"/>
      <c r="R29" s="190"/>
      <c r="S29" s="190"/>
      <c r="T29" s="190"/>
      <c r="U29" s="201">
        <f>(U23+U25+U26+U27+U28)-U24</f>
        <v>160000</v>
      </c>
      <c r="V29" s="202"/>
      <c r="W29" s="202"/>
      <c r="X29" s="202"/>
      <c r="Y29" s="202"/>
      <c r="Z29" s="79" t="s">
        <v>17</v>
      </c>
    </row>
    <row r="30" spans="1:29" s="80" customFormat="1" ht="27" customHeight="1">
      <c r="A30" s="182" t="s">
        <v>18</v>
      </c>
      <c r="B30" s="182"/>
      <c r="C30" s="182"/>
      <c r="D30" s="182"/>
      <c r="E30" s="182"/>
      <c r="F30" s="182"/>
      <c r="G30" s="182"/>
      <c r="H30" s="183">
        <f>H29-U29</f>
        <v>0</v>
      </c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4"/>
      <c r="Z30" s="79" t="s">
        <v>17</v>
      </c>
      <c r="AA30" s="81" t="str">
        <f>IF(H30&lt;0,"★支出が収入を上回らないように修正してください。収入を上回る支出を貯金の取り崩しや借金で賄う場合は⑤または⑥に計上してください。","")</f>
        <v/>
      </c>
    </row>
    <row r="31" spans="1:29" s="1" customFormat="1" ht="12.75" customHeight="1">
      <c r="A31" s="63"/>
      <c r="B31" s="63"/>
      <c r="C31" s="63"/>
      <c r="D31" s="39"/>
      <c r="E31" s="43"/>
      <c r="F31" s="39"/>
      <c r="G31" s="43"/>
      <c r="H31" s="39"/>
      <c r="I31" s="77"/>
      <c r="N31" s="78"/>
      <c r="O31" s="78"/>
      <c r="P31" s="77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9" ht="32.25" customHeight="1">
      <c r="A32" s="146" t="s">
        <v>161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38" ht="42.75" customHeight="1">
      <c r="A33" s="185" t="s">
        <v>160</v>
      </c>
      <c r="B33" s="182"/>
      <c r="C33" s="182" t="s">
        <v>141</v>
      </c>
      <c r="D33" s="182"/>
      <c r="E33" s="182"/>
      <c r="F33" s="182"/>
      <c r="G33" s="182"/>
      <c r="H33" s="182"/>
      <c r="I33" s="186" t="s">
        <v>16</v>
      </c>
      <c r="J33" s="187"/>
      <c r="K33" s="187"/>
      <c r="L33" s="187"/>
      <c r="M33" s="188"/>
      <c r="N33" s="189" t="s">
        <v>47</v>
      </c>
      <c r="O33" s="187"/>
      <c r="P33" s="187"/>
      <c r="Q33" s="188"/>
      <c r="R33" s="189" t="s">
        <v>15</v>
      </c>
      <c r="S33" s="190"/>
      <c r="T33" s="190"/>
      <c r="U33" s="190"/>
      <c r="V33" s="190"/>
      <c r="W33" s="191"/>
      <c r="X33" s="189" t="s">
        <v>14</v>
      </c>
      <c r="Y33" s="190"/>
      <c r="Z33" s="191"/>
      <c r="AA33" s="82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</row>
    <row r="34" spans="1:38" ht="18" customHeight="1">
      <c r="A34" s="382" t="s">
        <v>143</v>
      </c>
      <c r="B34" s="382"/>
      <c r="C34" s="369" t="s">
        <v>203</v>
      </c>
      <c r="D34" s="369"/>
      <c r="E34" s="369"/>
      <c r="F34" s="369"/>
      <c r="G34" s="369"/>
      <c r="H34" s="369"/>
      <c r="I34" s="370" t="s">
        <v>204</v>
      </c>
      <c r="J34" s="371"/>
      <c r="K34" s="371"/>
      <c r="L34" s="371"/>
      <c r="M34" s="372"/>
      <c r="N34" s="376">
        <v>40000</v>
      </c>
      <c r="O34" s="377"/>
      <c r="P34" s="377"/>
      <c r="Q34" s="175" t="s">
        <v>13</v>
      </c>
      <c r="R34" s="380">
        <v>2020</v>
      </c>
      <c r="S34" s="381"/>
      <c r="T34" s="84" t="s">
        <v>8</v>
      </c>
      <c r="U34" s="83">
        <v>4</v>
      </c>
      <c r="V34" s="84" t="s">
        <v>7</v>
      </c>
      <c r="W34" s="85" t="s">
        <v>9</v>
      </c>
      <c r="X34" s="360" t="s">
        <v>30</v>
      </c>
      <c r="Y34" s="361"/>
      <c r="Z34" s="362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</row>
    <row r="35" spans="1:38" ht="18" customHeight="1">
      <c r="A35" s="382"/>
      <c r="B35" s="382"/>
      <c r="C35" s="369"/>
      <c r="D35" s="369"/>
      <c r="E35" s="369"/>
      <c r="F35" s="369"/>
      <c r="G35" s="369"/>
      <c r="H35" s="369"/>
      <c r="I35" s="373"/>
      <c r="J35" s="374"/>
      <c r="K35" s="374"/>
      <c r="L35" s="374"/>
      <c r="M35" s="375"/>
      <c r="N35" s="378"/>
      <c r="O35" s="379"/>
      <c r="P35" s="379"/>
      <c r="Q35" s="176"/>
      <c r="R35" s="366">
        <v>2024</v>
      </c>
      <c r="S35" s="367"/>
      <c r="T35" s="87" t="s">
        <v>8</v>
      </c>
      <c r="U35" s="86">
        <v>3</v>
      </c>
      <c r="V35" s="87" t="s">
        <v>7</v>
      </c>
      <c r="W35" s="88" t="s">
        <v>6</v>
      </c>
      <c r="X35" s="363"/>
      <c r="Y35" s="364"/>
      <c r="Z35" s="365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8" ht="18" customHeight="1">
      <c r="A36" s="368" t="s">
        <v>143</v>
      </c>
      <c r="B36" s="368"/>
      <c r="C36" s="369" t="s">
        <v>205</v>
      </c>
      <c r="D36" s="369"/>
      <c r="E36" s="369"/>
      <c r="F36" s="369"/>
      <c r="G36" s="369"/>
      <c r="H36" s="369"/>
      <c r="I36" s="370" t="s">
        <v>210</v>
      </c>
      <c r="J36" s="371"/>
      <c r="K36" s="371"/>
      <c r="L36" s="371"/>
      <c r="M36" s="372"/>
      <c r="N36" s="376">
        <v>10000</v>
      </c>
      <c r="O36" s="377"/>
      <c r="P36" s="377"/>
      <c r="Q36" s="175" t="s">
        <v>13</v>
      </c>
      <c r="R36" s="380">
        <v>2023</v>
      </c>
      <c r="S36" s="381"/>
      <c r="T36" s="84" t="s">
        <v>8</v>
      </c>
      <c r="U36" s="83">
        <v>10</v>
      </c>
      <c r="V36" s="84" t="s">
        <v>7</v>
      </c>
      <c r="W36" s="85" t="s">
        <v>9</v>
      </c>
      <c r="X36" s="360" t="s">
        <v>32</v>
      </c>
      <c r="Y36" s="361"/>
      <c r="Z36" s="362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ht="18" customHeight="1">
      <c r="A37" s="368"/>
      <c r="B37" s="368"/>
      <c r="C37" s="369"/>
      <c r="D37" s="369"/>
      <c r="E37" s="369"/>
      <c r="F37" s="369"/>
      <c r="G37" s="369"/>
      <c r="H37" s="369"/>
      <c r="I37" s="373"/>
      <c r="J37" s="374"/>
      <c r="K37" s="374"/>
      <c r="L37" s="374"/>
      <c r="M37" s="375"/>
      <c r="N37" s="378"/>
      <c r="O37" s="379"/>
      <c r="P37" s="379"/>
      <c r="Q37" s="176"/>
      <c r="R37" s="366">
        <v>2024</v>
      </c>
      <c r="S37" s="367"/>
      <c r="T37" s="87" t="s">
        <v>8</v>
      </c>
      <c r="U37" s="86">
        <v>3</v>
      </c>
      <c r="V37" s="87" t="s">
        <v>7</v>
      </c>
      <c r="W37" s="88" t="s">
        <v>6</v>
      </c>
      <c r="X37" s="363"/>
      <c r="Y37" s="364"/>
      <c r="Z37" s="365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</row>
    <row r="38" spans="1:38" ht="18" customHeight="1">
      <c r="A38" s="346"/>
      <c r="B38" s="346"/>
      <c r="C38" s="347"/>
      <c r="D38" s="347"/>
      <c r="E38" s="347"/>
      <c r="F38" s="347"/>
      <c r="G38" s="347"/>
      <c r="H38" s="347"/>
      <c r="I38" s="348"/>
      <c r="J38" s="349"/>
      <c r="K38" s="349"/>
      <c r="L38" s="349"/>
      <c r="M38" s="350"/>
      <c r="N38" s="354"/>
      <c r="O38" s="355"/>
      <c r="P38" s="355"/>
      <c r="Q38" s="175" t="s">
        <v>13</v>
      </c>
      <c r="R38" s="358"/>
      <c r="S38" s="359"/>
      <c r="T38" s="90" t="s">
        <v>8</v>
      </c>
      <c r="U38" s="89"/>
      <c r="V38" s="90" t="s">
        <v>7</v>
      </c>
      <c r="W38" s="91" t="s">
        <v>9</v>
      </c>
      <c r="X38" s="338"/>
      <c r="Y38" s="339"/>
      <c r="Z38" s="34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</row>
    <row r="39" spans="1:38" ht="18" customHeight="1">
      <c r="A39" s="346"/>
      <c r="B39" s="346"/>
      <c r="C39" s="347"/>
      <c r="D39" s="347"/>
      <c r="E39" s="347"/>
      <c r="F39" s="347"/>
      <c r="G39" s="347"/>
      <c r="H39" s="347"/>
      <c r="I39" s="351"/>
      <c r="J39" s="352"/>
      <c r="K39" s="352"/>
      <c r="L39" s="352"/>
      <c r="M39" s="353"/>
      <c r="N39" s="356"/>
      <c r="O39" s="357"/>
      <c r="P39" s="357"/>
      <c r="Q39" s="176"/>
      <c r="R39" s="344"/>
      <c r="S39" s="345"/>
      <c r="T39" s="87" t="s">
        <v>8</v>
      </c>
      <c r="U39" s="92"/>
      <c r="V39" s="87" t="s">
        <v>7</v>
      </c>
      <c r="W39" s="88" t="s">
        <v>6</v>
      </c>
      <c r="X39" s="341"/>
      <c r="Y39" s="342"/>
      <c r="Z39" s="343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</row>
    <row r="40" spans="1:38" ht="18" customHeight="1">
      <c r="A40" s="346"/>
      <c r="B40" s="346"/>
      <c r="C40" s="347"/>
      <c r="D40" s="347"/>
      <c r="E40" s="347"/>
      <c r="F40" s="347"/>
      <c r="G40" s="347"/>
      <c r="H40" s="347"/>
      <c r="I40" s="348"/>
      <c r="J40" s="349"/>
      <c r="K40" s="349"/>
      <c r="L40" s="349"/>
      <c r="M40" s="350"/>
      <c r="N40" s="354"/>
      <c r="O40" s="355"/>
      <c r="P40" s="355"/>
      <c r="Q40" s="175" t="s">
        <v>13</v>
      </c>
      <c r="R40" s="358"/>
      <c r="S40" s="359"/>
      <c r="T40" s="90" t="s">
        <v>8</v>
      </c>
      <c r="U40" s="89"/>
      <c r="V40" s="90" t="s">
        <v>7</v>
      </c>
      <c r="W40" s="91" t="s">
        <v>9</v>
      </c>
      <c r="X40" s="338"/>
      <c r="Y40" s="339"/>
      <c r="Z40" s="34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</row>
    <row r="41" spans="1:38" ht="18" customHeight="1">
      <c r="A41" s="346"/>
      <c r="B41" s="346"/>
      <c r="C41" s="347"/>
      <c r="D41" s="347"/>
      <c r="E41" s="347"/>
      <c r="F41" s="347"/>
      <c r="G41" s="347"/>
      <c r="H41" s="347"/>
      <c r="I41" s="351"/>
      <c r="J41" s="352"/>
      <c r="K41" s="352"/>
      <c r="L41" s="352"/>
      <c r="M41" s="353"/>
      <c r="N41" s="356"/>
      <c r="O41" s="357"/>
      <c r="P41" s="357"/>
      <c r="Q41" s="176"/>
      <c r="R41" s="344"/>
      <c r="S41" s="345"/>
      <c r="T41" s="87" t="s">
        <v>8</v>
      </c>
      <c r="U41" s="92"/>
      <c r="V41" s="87" t="s">
        <v>7</v>
      </c>
      <c r="W41" s="88" t="s">
        <v>6</v>
      </c>
      <c r="X41" s="341"/>
      <c r="Y41" s="342"/>
      <c r="Z41" s="343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</row>
    <row r="42" spans="1:38" ht="29.25" customHeight="1">
      <c r="A42" s="93"/>
      <c r="B42" s="93"/>
      <c r="C42" s="94"/>
      <c r="D42" s="94"/>
      <c r="E42" s="94"/>
      <c r="F42" s="94"/>
      <c r="G42" s="94"/>
      <c r="H42" s="94"/>
      <c r="I42" s="95"/>
      <c r="J42" s="95"/>
      <c r="K42" s="95"/>
      <c r="L42" s="95"/>
      <c r="M42" s="95"/>
      <c r="N42" s="96"/>
      <c r="O42" s="96"/>
      <c r="P42" s="96"/>
      <c r="Q42" s="93"/>
      <c r="R42" s="97"/>
      <c r="S42" s="97"/>
      <c r="T42" s="90"/>
      <c r="U42" s="97"/>
      <c r="V42" s="90"/>
      <c r="W42" s="98"/>
      <c r="X42" s="94"/>
      <c r="Y42" s="94"/>
      <c r="Z42" s="94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</row>
    <row r="43" spans="1:38" s="1" customFormat="1" ht="24" customHeight="1">
      <c r="A43" s="146" t="s">
        <v>163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</row>
    <row r="44" spans="1:38" s="1" customFormat="1" ht="30" customHeight="1">
      <c r="A44" s="147" t="s">
        <v>12</v>
      </c>
      <c r="B44" s="148"/>
      <c r="C44" s="147" t="s">
        <v>156</v>
      </c>
      <c r="D44" s="149"/>
      <c r="E44" s="149"/>
      <c r="F44" s="149"/>
      <c r="G44" s="149"/>
      <c r="H44" s="149"/>
      <c r="I44" s="149"/>
      <c r="J44" s="149"/>
      <c r="K44" s="150"/>
      <c r="L44" s="151" t="s">
        <v>11</v>
      </c>
      <c r="M44" s="149"/>
      <c r="N44" s="149"/>
      <c r="O44" s="149"/>
      <c r="P44" s="149"/>
      <c r="Q44" s="149"/>
      <c r="R44" s="149"/>
      <c r="S44" s="149"/>
      <c r="T44" s="150"/>
      <c r="U44" s="152" t="s">
        <v>10</v>
      </c>
      <c r="V44" s="152"/>
      <c r="W44" s="152"/>
      <c r="X44" s="152"/>
      <c r="Y44" s="152"/>
      <c r="Z44" s="152"/>
    </row>
    <row r="45" spans="1:38" s="1" customFormat="1" ht="15" customHeight="1">
      <c r="A45" s="336" t="s">
        <v>42</v>
      </c>
      <c r="B45" s="337"/>
      <c r="C45" s="320" t="s">
        <v>212</v>
      </c>
      <c r="D45" s="321"/>
      <c r="E45" s="321"/>
      <c r="F45" s="321"/>
      <c r="G45" s="321"/>
      <c r="H45" s="321"/>
      <c r="I45" s="321"/>
      <c r="J45" s="321"/>
      <c r="K45" s="322"/>
      <c r="L45" s="326" t="s">
        <v>206</v>
      </c>
      <c r="M45" s="327"/>
      <c r="N45" s="327"/>
      <c r="O45" s="327"/>
      <c r="P45" s="327"/>
      <c r="Q45" s="327"/>
      <c r="R45" s="327"/>
      <c r="S45" s="327"/>
      <c r="T45" s="328"/>
      <c r="U45" s="332">
        <v>2016</v>
      </c>
      <c r="V45" s="333"/>
      <c r="W45" s="99" t="s">
        <v>8</v>
      </c>
      <c r="X45" s="100">
        <v>8</v>
      </c>
      <c r="Y45" s="101" t="s">
        <v>7</v>
      </c>
      <c r="Z45" s="102" t="s">
        <v>9</v>
      </c>
    </row>
    <row r="46" spans="1:38" s="1" customFormat="1" ht="15" customHeight="1">
      <c r="A46" s="336"/>
      <c r="B46" s="337"/>
      <c r="C46" s="323"/>
      <c r="D46" s="324"/>
      <c r="E46" s="324"/>
      <c r="F46" s="324"/>
      <c r="G46" s="324"/>
      <c r="H46" s="324"/>
      <c r="I46" s="324"/>
      <c r="J46" s="324"/>
      <c r="K46" s="325"/>
      <c r="L46" s="329"/>
      <c r="M46" s="330"/>
      <c r="N46" s="330"/>
      <c r="O46" s="330"/>
      <c r="P46" s="330"/>
      <c r="Q46" s="330"/>
      <c r="R46" s="330"/>
      <c r="S46" s="330"/>
      <c r="T46" s="331"/>
      <c r="U46" s="334">
        <v>2019</v>
      </c>
      <c r="V46" s="335"/>
      <c r="W46" s="103" t="s">
        <v>8</v>
      </c>
      <c r="X46" s="104">
        <v>9</v>
      </c>
      <c r="Y46" s="105" t="s">
        <v>7</v>
      </c>
      <c r="Z46" s="106" t="s">
        <v>6</v>
      </c>
    </row>
    <row r="47" spans="1:38" s="1" customFormat="1" ht="15" customHeight="1">
      <c r="A47" s="318" t="s">
        <v>42</v>
      </c>
      <c r="B47" s="319"/>
      <c r="C47" s="320" t="s">
        <v>211</v>
      </c>
      <c r="D47" s="321"/>
      <c r="E47" s="321"/>
      <c r="F47" s="321"/>
      <c r="G47" s="321"/>
      <c r="H47" s="321"/>
      <c r="I47" s="321"/>
      <c r="J47" s="321"/>
      <c r="K47" s="322"/>
      <c r="L47" s="326" t="s">
        <v>208</v>
      </c>
      <c r="M47" s="327"/>
      <c r="N47" s="327"/>
      <c r="O47" s="327"/>
      <c r="P47" s="327"/>
      <c r="Q47" s="327"/>
      <c r="R47" s="327"/>
      <c r="S47" s="327"/>
      <c r="T47" s="328"/>
      <c r="U47" s="332">
        <v>2020</v>
      </c>
      <c r="V47" s="333"/>
      <c r="W47" s="99" t="s">
        <v>8</v>
      </c>
      <c r="X47" s="100">
        <v>4</v>
      </c>
      <c r="Y47" s="101" t="s">
        <v>7</v>
      </c>
      <c r="Z47" s="102" t="s">
        <v>9</v>
      </c>
    </row>
    <row r="48" spans="1:38" s="1" customFormat="1" ht="15" customHeight="1">
      <c r="A48" s="318"/>
      <c r="B48" s="319"/>
      <c r="C48" s="323"/>
      <c r="D48" s="324"/>
      <c r="E48" s="324"/>
      <c r="F48" s="324"/>
      <c r="G48" s="324"/>
      <c r="H48" s="324"/>
      <c r="I48" s="324"/>
      <c r="J48" s="324"/>
      <c r="K48" s="325"/>
      <c r="L48" s="329"/>
      <c r="M48" s="330"/>
      <c r="N48" s="330"/>
      <c r="O48" s="330"/>
      <c r="P48" s="330"/>
      <c r="Q48" s="330"/>
      <c r="R48" s="330"/>
      <c r="S48" s="330"/>
      <c r="T48" s="331"/>
      <c r="U48" s="334">
        <v>2022</v>
      </c>
      <c r="V48" s="335"/>
      <c r="W48" s="103" t="s">
        <v>8</v>
      </c>
      <c r="X48" s="104">
        <v>3</v>
      </c>
      <c r="Y48" s="105" t="s">
        <v>7</v>
      </c>
      <c r="Z48" s="106" t="s">
        <v>6</v>
      </c>
    </row>
    <row r="49" spans="1:38" ht="15" customHeight="1">
      <c r="A49" s="300"/>
      <c r="B49" s="301"/>
      <c r="C49" s="302"/>
      <c r="D49" s="303"/>
      <c r="E49" s="303"/>
      <c r="F49" s="303"/>
      <c r="G49" s="303"/>
      <c r="H49" s="303"/>
      <c r="I49" s="303"/>
      <c r="J49" s="303"/>
      <c r="K49" s="304"/>
      <c r="L49" s="308"/>
      <c r="M49" s="309"/>
      <c r="N49" s="309"/>
      <c r="O49" s="309"/>
      <c r="P49" s="309"/>
      <c r="Q49" s="309"/>
      <c r="R49" s="309"/>
      <c r="S49" s="309"/>
      <c r="T49" s="310"/>
      <c r="U49" s="314"/>
      <c r="V49" s="315"/>
      <c r="W49" s="99" t="s">
        <v>8</v>
      </c>
      <c r="X49" s="107"/>
      <c r="Y49" s="101" t="s">
        <v>7</v>
      </c>
      <c r="Z49" s="102" t="s">
        <v>9</v>
      </c>
    </row>
    <row r="50" spans="1:38" ht="15" customHeight="1">
      <c r="A50" s="300"/>
      <c r="B50" s="301"/>
      <c r="C50" s="305"/>
      <c r="D50" s="306"/>
      <c r="E50" s="306"/>
      <c r="F50" s="306"/>
      <c r="G50" s="306"/>
      <c r="H50" s="306"/>
      <c r="I50" s="306"/>
      <c r="J50" s="306"/>
      <c r="K50" s="307"/>
      <c r="L50" s="311"/>
      <c r="M50" s="312"/>
      <c r="N50" s="312"/>
      <c r="O50" s="312"/>
      <c r="P50" s="312"/>
      <c r="Q50" s="312"/>
      <c r="R50" s="312"/>
      <c r="S50" s="312"/>
      <c r="T50" s="313"/>
      <c r="U50" s="316"/>
      <c r="V50" s="317"/>
      <c r="W50" s="103" t="s">
        <v>8</v>
      </c>
      <c r="X50" s="108"/>
      <c r="Y50" s="105" t="s">
        <v>7</v>
      </c>
      <c r="Z50" s="106" t="s">
        <v>6</v>
      </c>
    </row>
    <row r="51" spans="1:38" s="80" customFormat="1" ht="15" customHeight="1">
      <c r="A51" s="300"/>
      <c r="B51" s="301"/>
      <c r="C51" s="302"/>
      <c r="D51" s="303"/>
      <c r="E51" s="303"/>
      <c r="F51" s="303"/>
      <c r="G51" s="303"/>
      <c r="H51" s="303"/>
      <c r="I51" s="303"/>
      <c r="J51" s="303"/>
      <c r="K51" s="304"/>
      <c r="L51" s="308"/>
      <c r="M51" s="309"/>
      <c r="N51" s="309"/>
      <c r="O51" s="309"/>
      <c r="P51" s="309"/>
      <c r="Q51" s="309"/>
      <c r="R51" s="309"/>
      <c r="S51" s="309"/>
      <c r="T51" s="310"/>
      <c r="U51" s="314"/>
      <c r="V51" s="315"/>
      <c r="W51" s="99" t="s">
        <v>8</v>
      </c>
      <c r="X51" s="107"/>
      <c r="Y51" s="101" t="s">
        <v>7</v>
      </c>
      <c r="Z51" s="102" t="s">
        <v>9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</row>
    <row r="52" spans="1:38" s="80" customFormat="1" ht="15" customHeight="1">
      <c r="A52" s="300"/>
      <c r="B52" s="301"/>
      <c r="C52" s="305"/>
      <c r="D52" s="306"/>
      <c r="E52" s="306"/>
      <c r="F52" s="306"/>
      <c r="G52" s="306"/>
      <c r="H52" s="306"/>
      <c r="I52" s="306"/>
      <c r="J52" s="306"/>
      <c r="K52" s="307"/>
      <c r="L52" s="311"/>
      <c r="M52" s="312"/>
      <c r="N52" s="312"/>
      <c r="O52" s="312"/>
      <c r="P52" s="312"/>
      <c r="Q52" s="312"/>
      <c r="R52" s="312"/>
      <c r="S52" s="312"/>
      <c r="T52" s="313"/>
      <c r="U52" s="316"/>
      <c r="V52" s="317"/>
      <c r="W52" s="103" t="s">
        <v>8</v>
      </c>
      <c r="X52" s="108"/>
      <c r="Y52" s="105" t="s">
        <v>7</v>
      </c>
      <c r="Z52" s="106" t="s">
        <v>6</v>
      </c>
      <c r="AC52" s="82"/>
      <c r="AD52" s="82"/>
      <c r="AE52" s="82"/>
      <c r="AF52" s="82"/>
      <c r="AG52" s="82"/>
      <c r="AH52" s="82"/>
      <c r="AI52" s="82"/>
      <c r="AJ52" s="82"/>
      <c r="AK52" s="82"/>
      <c r="AL52" s="82"/>
    </row>
    <row r="53" spans="1:38" ht="31.5" customHeight="1">
      <c r="A53" s="93"/>
      <c r="B53" s="93"/>
      <c r="C53" s="94"/>
      <c r="D53" s="94"/>
      <c r="E53" s="94"/>
      <c r="F53" s="94"/>
      <c r="G53" s="94"/>
      <c r="H53" s="94"/>
      <c r="I53" s="95"/>
      <c r="J53" s="95"/>
      <c r="K53" s="95"/>
      <c r="L53" s="95"/>
      <c r="M53" s="95"/>
      <c r="N53" s="96"/>
      <c r="O53" s="96"/>
      <c r="P53" s="96"/>
      <c r="Q53" s="93"/>
      <c r="R53" s="97"/>
      <c r="S53" s="97"/>
      <c r="T53" s="90"/>
      <c r="U53" s="97"/>
      <c r="V53" s="90"/>
      <c r="W53" s="98"/>
      <c r="X53" s="94"/>
      <c r="Y53" s="94"/>
      <c r="Z53" s="94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</row>
    <row r="54" spans="1:38" ht="15" customHeight="1">
      <c r="A54" s="39" t="s">
        <v>128</v>
      </c>
    </row>
    <row r="55" spans="1:38" ht="268.5" customHeight="1">
      <c r="A55" s="295" t="s">
        <v>236</v>
      </c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9"/>
    </row>
    <row r="56" spans="1:38" ht="9.9499999999999993" customHeight="1">
      <c r="A56" s="93"/>
      <c r="B56" s="93"/>
      <c r="C56" s="94"/>
      <c r="D56" s="94"/>
      <c r="E56" s="94"/>
      <c r="F56" s="94"/>
      <c r="G56" s="94"/>
      <c r="H56" s="94"/>
      <c r="I56" s="95"/>
      <c r="J56" s="95"/>
      <c r="K56" s="95"/>
      <c r="L56" s="95"/>
      <c r="M56" s="95"/>
      <c r="N56" s="96"/>
      <c r="O56" s="96"/>
      <c r="P56" s="96"/>
      <c r="Q56" s="93"/>
      <c r="R56" s="97"/>
      <c r="S56" s="97"/>
      <c r="T56" s="90"/>
      <c r="U56" s="97"/>
      <c r="V56" s="90"/>
      <c r="W56" s="98"/>
      <c r="X56" s="94"/>
      <c r="Y56" s="94"/>
      <c r="Z56" s="94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</row>
    <row r="57" spans="1:38" ht="15" customHeight="1">
      <c r="A57" s="39" t="s">
        <v>192</v>
      </c>
    </row>
    <row r="58" spans="1:38" ht="30" customHeight="1">
      <c r="A58" s="115" t="s">
        <v>193</v>
      </c>
      <c r="B58" s="116"/>
      <c r="C58" s="116"/>
      <c r="D58" s="116"/>
      <c r="E58" s="116"/>
      <c r="F58" s="117"/>
      <c r="G58" s="289" t="s">
        <v>207</v>
      </c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1"/>
    </row>
    <row r="59" spans="1:38" ht="15" customHeight="1">
      <c r="A59" s="109" t="s">
        <v>129</v>
      </c>
      <c r="Z59" s="110"/>
    </row>
    <row r="60" spans="1:38" ht="301.5" customHeight="1">
      <c r="A60" s="292" t="s">
        <v>233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4"/>
    </row>
    <row r="61" spans="1:38" ht="18" customHeight="1">
      <c r="A61" s="93"/>
      <c r="B61" s="93"/>
      <c r="C61" s="94"/>
      <c r="D61" s="94"/>
      <c r="E61" s="94"/>
      <c r="F61" s="94"/>
      <c r="G61" s="94"/>
      <c r="H61" s="94"/>
      <c r="I61" s="95"/>
      <c r="J61" s="95"/>
      <c r="K61" s="95"/>
      <c r="L61" s="95"/>
      <c r="M61" s="95"/>
      <c r="N61" s="96"/>
      <c r="O61" s="96"/>
      <c r="P61" s="96"/>
      <c r="Q61" s="93"/>
      <c r="R61" s="97"/>
      <c r="S61" s="97"/>
      <c r="T61" s="90"/>
      <c r="U61" s="97"/>
      <c r="V61" s="90"/>
      <c r="W61" s="98"/>
      <c r="X61" s="94"/>
      <c r="Y61" s="94"/>
      <c r="Z61" s="94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</row>
    <row r="62" spans="1:38" ht="15" customHeight="1">
      <c r="A62" s="39" t="s">
        <v>194</v>
      </c>
    </row>
    <row r="63" spans="1:38" ht="267.75" customHeight="1">
      <c r="A63" s="295" t="s">
        <v>234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7"/>
    </row>
    <row r="64" spans="1:38" ht="11.25" customHeight="1"/>
    <row r="65" spans="1:35" ht="15" customHeight="1">
      <c r="A65" s="39" t="s">
        <v>195</v>
      </c>
    </row>
    <row r="66" spans="1:35" ht="267.75" customHeight="1">
      <c r="A66" s="295" t="s">
        <v>235</v>
      </c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9"/>
    </row>
    <row r="67" spans="1:35" ht="7.5" customHeight="1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</row>
    <row r="68" spans="1:35" ht="15" customHeight="1">
      <c r="Y68" s="39" t="s">
        <v>0</v>
      </c>
    </row>
    <row r="69" spans="1:35" ht="15" customHeight="1">
      <c r="A69" s="39" t="s">
        <v>5</v>
      </c>
    </row>
    <row r="70" spans="1:35" ht="52.5" customHeight="1">
      <c r="A70" s="127" t="s">
        <v>188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12"/>
      <c r="AB70" s="112"/>
      <c r="AC70" s="112"/>
      <c r="AD70" s="112"/>
      <c r="AE70" s="112"/>
      <c r="AF70" s="112"/>
      <c r="AG70" s="112"/>
      <c r="AH70" s="113"/>
      <c r="AI70" s="113"/>
    </row>
    <row r="71" spans="1:3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97" spans="1:33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</row>
  </sheetData>
  <sheetProtection sheet="1" objects="1" scenarios="1"/>
  <mergeCells count="143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A13:C13"/>
    <mergeCell ref="D13:L13"/>
    <mergeCell ref="M13:P13"/>
    <mergeCell ref="Q13:Z13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A24:G24"/>
    <mergeCell ref="H24:L24"/>
    <mergeCell ref="N24:T24"/>
    <mergeCell ref="U24:Y24"/>
    <mergeCell ref="A25:G25"/>
    <mergeCell ref="H25:L25"/>
    <mergeCell ref="N25:T25"/>
    <mergeCell ref="U25:Y25"/>
    <mergeCell ref="A18:J18"/>
    <mergeCell ref="A22:M22"/>
    <mergeCell ref="N22:Z22"/>
    <mergeCell ref="A23:G23"/>
    <mergeCell ref="H23:L23"/>
    <mergeCell ref="N23:T23"/>
    <mergeCell ref="U23:Y23"/>
    <mergeCell ref="K19:Z19"/>
    <mergeCell ref="U18:Y18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8:F58"/>
    <mergeCell ref="G58:Z58"/>
    <mergeCell ref="A60:Z60"/>
    <mergeCell ref="A63:Z63"/>
    <mergeCell ref="A66:Z66"/>
    <mergeCell ref="A70:Z71"/>
    <mergeCell ref="A51:B52"/>
    <mergeCell ref="C51:K52"/>
    <mergeCell ref="L51:T52"/>
    <mergeCell ref="U51:V51"/>
    <mergeCell ref="U52:V52"/>
    <mergeCell ref="A55:Z55"/>
  </mergeCells>
  <phoneticPr fontId="1"/>
  <dataValidations count="3">
    <dataValidation type="list" allowBlank="1" showInputMessage="1" showErrorMessage="1" sqref="BC20 BC15:BC16">
      <formula1>"　"</formula1>
    </dataValidation>
    <dataValidation type="list" allowBlank="1" showInputMessage="1" showErrorMessage="1" sqref="BC2">
      <formula1>"a,b"</formula1>
    </dataValidation>
    <dataValidation type="whole" allowBlank="1" showErrorMessage="1" error="1~12の数字を入力してください" sqref="W3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landscape" cellComments="asDisplayed" r:id="rId1"/>
  <rowBreaks count="4" manualBreakCount="4">
    <brk id="31" max="25" man="1"/>
    <brk id="56" max="25" man="1"/>
    <brk id="64" max="25" man="1"/>
    <brk id="78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リスト!$U$2:$U$12</xm:f>
          </x14:formula1>
          <xm:sqref>U17:W17</xm:sqref>
        </x14:dataValidation>
        <x14:dataValidation type="list" allowBlank="1" showInputMessage="1" showErrorMessage="1">
          <x14:formula1>
            <xm:f>リスト!$S$2:$S$12</xm:f>
          </x14:formula1>
          <xm:sqref>O17:Q17</xm:sqref>
        </x14:dataValidation>
        <x14:dataValidation type="list" allowBlank="1" showInputMessage="1" showErrorMessage="1">
          <x14:formula1>
            <xm:f>リスト!$G$3:$G$5</xm:f>
          </x14:formula1>
          <xm:sqref>X53:Z56 X61:Z62 X36:Z42</xm:sqref>
        </x14:dataValidation>
        <x14:dataValidation type="list" allowBlank="1" showInputMessage="1" showErrorMessage="1">
          <x14:formula1>
            <xm:f>リスト!$J$2:$J$4</xm:f>
          </x14:formula1>
          <xm:sqref>A45:B46</xm:sqref>
        </x14:dataValidation>
        <x14:dataValidation type="list" allowBlank="1" showInputMessage="1" showErrorMessage="1" errorTitle="リストから選択してください。">
          <x14:formula1>
            <xm:f>リスト!$A$2:$A$10</xm:f>
          </x14:formula1>
          <xm:sqref>D17:J17</xm:sqref>
        </x14:dataValidation>
        <x14:dataValidation type="list" allowBlank="1" showInputMessage="1" showErrorMessage="1">
          <x14:formula1>
            <xm:f>リスト!$G$2:$G$5</xm:f>
          </x14:formula1>
          <xm:sqref>X34:Z35</xm:sqref>
        </x14:dataValidation>
        <x14:dataValidation type="list" allowBlank="1" showInputMessage="1" showErrorMessage="1">
          <x14:formula1>
            <xm:f>リスト!$O$2:$O$5</xm:f>
          </x14:formula1>
          <xm:sqref>D13:L13</xm:sqref>
        </x14:dataValidation>
        <x14:dataValidation type="list" allowBlank="1" showInputMessage="1" showErrorMessage="1">
          <x14:formula1>
            <xm:f>リスト!$Q$2:$Q$4</xm:f>
          </x14:formula1>
          <xm:sqref>A34:B35</xm:sqref>
        </x14:dataValidation>
        <x14:dataValidation type="list" allowBlank="1" showInputMessage="1" showErrorMessage="1">
          <x14:formula1>
            <xm:f>リスト!$Q$3:$Q$4</xm:f>
          </x14:formula1>
          <xm:sqref>A36:B41</xm:sqref>
        </x14:dataValidation>
        <x14:dataValidation type="list" allowBlank="1" showInputMessage="1" showErrorMessage="1">
          <x14:formula1>
            <xm:f>リスト!$J$3:$J$4</xm:f>
          </x14:formula1>
          <xm:sqref>A47:B52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B38" sqref="B38"/>
    </sheetView>
  </sheetViews>
  <sheetFormatPr defaultColWidth="9" defaultRowHeight="13.5"/>
  <cols>
    <col min="1" max="1" width="29.875" style="1" bestFit="1" customWidth="1"/>
    <col min="2" max="2" width="13.125" style="1" bestFit="1" customWidth="1"/>
    <col min="3" max="3" width="9" style="1"/>
    <col min="4" max="4" width="17.625" style="1" customWidth="1"/>
    <col min="5" max="5" width="11.12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6" t="s">
        <v>21</v>
      </c>
      <c r="B1" s="27" t="s">
        <v>223</v>
      </c>
      <c r="D1" s="2" t="s">
        <v>25</v>
      </c>
      <c r="G1" s="2" t="s">
        <v>29</v>
      </c>
      <c r="J1" s="2" t="s">
        <v>41</v>
      </c>
      <c r="M1" s="2" t="s">
        <v>45</v>
      </c>
      <c r="O1" s="2" t="s">
        <v>125</v>
      </c>
      <c r="Q1" s="2" t="s">
        <v>142</v>
      </c>
      <c r="S1" s="2" t="s">
        <v>177</v>
      </c>
      <c r="U1" s="2" t="s">
        <v>178</v>
      </c>
    </row>
    <row r="2" spans="1:21" ht="15.75" customHeight="1">
      <c r="A2" s="28" t="s">
        <v>225</v>
      </c>
      <c r="B2" s="29" t="s">
        <v>226</v>
      </c>
      <c r="D2" s="14" t="s">
        <v>179</v>
      </c>
      <c r="G2" s="14" t="s">
        <v>180</v>
      </c>
      <c r="J2" s="15" t="s">
        <v>180</v>
      </c>
      <c r="M2" s="3" t="s">
        <v>46</v>
      </c>
      <c r="O2" s="13" t="s">
        <v>181</v>
      </c>
      <c r="Q2" s="15" t="s">
        <v>180</v>
      </c>
      <c r="S2" s="15" t="s">
        <v>180</v>
      </c>
      <c r="U2" s="15" t="s">
        <v>180</v>
      </c>
    </row>
    <row r="3" spans="1:21" ht="15.75" customHeight="1">
      <c r="A3" s="30" t="s">
        <v>124</v>
      </c>
      <c r="B3" s="29">
        <v>48</v>
      </c>
      <c r="D3" s="3" t="s">
        <v>26</v>
      </c>
      <c r="G3" s="3" t="s">
        <v>30</v>
      </c>
      <c r="J3" s="3" t="s">
        <v>42</v>
      </c>
      <c r="M3" s="4">
        <v>1</v>
      </c>
      <c r="O3" s="3" t="s">
        <v>33</v>
      </c>
      <c r="Q3" s="3" t="s">
        <v>143</v>
      </c>
      <c r="S3" s="3">
        <v>2023</v>
      </c>
      <c r="U3" s="3">
        <v>2024</v>
      </c>
    </row>
    <row r="4" spans="1:21">
      <c r="A4" s="30" t="s">
        <v>123</v>
      </c>
      <c r="B4" s="29">
        <v>72</v>
      </c>
      <c r="D4" s="3" t="s">
        <v>27</v>
      </c>
      <c r="G4" s="3" t="s">
        <v>32</v>
      </c>
      <c r="J4" s="3" t="s">
        <v>43</v>
      </c>
      <c r="M4" s="4">
        <v>2</v>
      </c>
      <c r="O4" s="3" t="s">
        <v>126</v>
      </c>
      <c r="Q4" s="3" t="s">
        <v>157</v>
      </c>
      <c r="S4" s="3">
        <f>S3-1</f>
        <v>2022</v>
      </c>
      <c r="U4" s="3">
        <v>2025</v>
      </c>
    </row>
    <row r="5" spans="1:21" ht="19.5" customHeight="1">
      <c r="A5" s="30" t="s">
        <v>34</v>
      </c>
      <c r="B5" s="29">
        <v>24</v>
      </c>
      <c r="D5" s="3" t="s">
        <v>28</v>
      </c>
      <c r="G5" s="3" t="s">
        <v>31</v>
      </c>
      <c r="M5" s="4">
        <v>3</v>
      </c>
      <c r="O5" s="3" t="s">
        <v>127</v>
      </c>
      <c r="S5" s="3">
        <f t="shared" ref="S5:S12" si="0">S4-1</f>
        <v>2021</v>
      </c>
      <c r="U5" s="3">
        <v>2026</v>
      </c>
    </row>
    <row r="6" spans="1:21">
      <c r="A6" s="30" t="s">
        <v>122</v>
      </c>
      <c r="B6" s="29">
        <v>36</v>
      </c>
      <c r="S6" s="3">
        <f t="shared" si="0"/>
        <v>2020</v>
      </c>
      <c r="U6" s="3">
        <v>2027</v>
      </c>
    </row>
    <row r="7" spans="1:21">
      <c r="A7" s="30" t="s">
        <v>121</v>
      </c>
      <c r="B7" s="29">
        <v>48</v>
      </c>
      <c r="S7" s="3">
        <f t="shared" si="0"/>
        <v>2019</v>
      </c>
      <c r="U7" s="3">
        <v>2028</v>
      </c>
    </row>
    <row r="8" spans="1:21">
      <c r="A8" s="30" t="s">
        <v>117</v>
      </c>
      <c r="B8" s="29">
        <v>60</v>
      </c>
      <c r="S8" s="3">
        <f t="shared" si="0"/>
        <v>2018</v>
      </c>
      <c r="U8" s="3">
        <v>2029</v>
      </c>
    </row>
    <row r="9" spans="1:21">
      <c r="A9" s="30" t="s">
        <v>227</v>
      </c>
      <c r="B9" s="29">
        <v>48</v>
      </c>
      <c r="S9" s="3">
        <f t="shared" si="0"/>
        <v>2017</v>
      </c>
      <c r="U9" s="3">
        <v>2030</v>
      </c>
    </row>
    <row r="10" spans="1:21">
      <c r="A10" s="30" t="s">
        <v>228</v>
      </c>
      <c r="B10" s="29">
        <v>24</v>
      </c>
      <c r="S10" s="3">
        <f t="shared" si="0"/>
        <v>2016</v>
      </c>
      <c r="U10" s="3">
        <v>2031</v>
      </c>
    </row>
    <row r="11" spans="1:21">
      <c r="A11" s="31" t="s">
        <v>229</v>
      </c>
      <c r="B11" s="32">
        <v>36</v>
      </c>
      <c r="S11" s="3">
        <f t="shared" si="0"/>
        <v>2015</v>
      </c>
      <c r="U11" s="3">
        <v>2032</v>
      </c>
    </row>
    <row r="12" spans="1:21">
      <c r="A12" s="31" t="s">
        <v>230</v>
      </c>
      <c r="B12" s="32">
        <v>24</v>
      </c>
      <c r="S12" s="3">
        <f t="shared" si="0"/>
        <v>2014</v>
      </c>
      <c r="U12" s="3">
        <v>2033</v>
      </c>
    </row>
    <row r="13" spans="1:21">
      <c r="A13" s="31" t="s">
        <v>231</v>
      </c>
      <c r="B13" s="32">
        <v>36</v>
      </c>
      <c r="S13" s="21"/>
    </row>
    <row r="15" spans="1:21">
      <c r="A15" s="440" t="s">
        <v>214</v>
      </c>
      <c r="B15" s="441"/>
      <c r="D15" s="440" t="s">
        <v>215</v>
      </c>
      <c r="E15" s="441"/>
      <c r="G15" s="440" t="s">
        <v>216</v>
      </c>
      <c r="H15" s="441"/>
      <c r="J15" s="443" t="s">
        <v>240</v>
      </c>
      <c r="K15" s="443"/>
      <c r="M15" s="34" t="s">
        <v>241</v>
      </c>
    </row>
    <row r="16" spans="1:21">
      <c r="A16" s="22" t="s">
        <v>217</v>
      </c>
      <c r="B16" s="22" t="str">
        <f>'願書（様式1）'!D12&amp;"/"&amp;'願書（様式1）'!H12&amp;"/"&amp;'願書（様式1）'!K12</f>
        <v>//</v>
      </c>
      <c r="D16" s="22" t="s">
        <v>165</v>
      </c>
      <c r="E16" s="22" t="str">
        <f>'願書（様式1）'!O17&amp;"/"&amp;'願書（様式1）'!S17</f>
        <v>▼CLICK HERE▼/</v>
      </c>
      <c r="G16" s="22" t="s">
        <v>218</v>
      </c>
      <c r="H16" s="23" t="str">
        <f>VLOOKUP('願書（様式1）'!D17,テーブル1[],2,FALSE)</f>
        <v>error</v>
      </c>
      <c r="J16" s="442" t="str">
        <f>'願書（様式1）'!A19&amp;'願書（様式1）'!B19&amp;'願書（様式1）'!C19&amp;'願書（様式1）'!D19&amp;'願書（様式1）'!E19&amp;'願書（様式1）'!F19&amp;'願書（様式1）'!G19&amp;'願書（様式1）'!H19&amp;'願書（様式1）'!I19&amp;'願書（様式1）'!J19</f>
        <v>NJ</v>
      </c>
      <c r="K16" s="442"/>
      <c r="M16" s="33" t="str">
        <f>'願書（様式1）'!D17&amp;'願書（様式1）'!K17&amp;"年"</f>
        <v>▼CLICK HERE ▼年</v>
      </c>
    </row>
    <row r="17" spans="1:8">
      <c r="A17" s="22" t="s">
        <v>219</v>
      </c>
      <c r="B17" s="24">
        <v>45200</v>
      </c>
      <c r="D17" s="22" t="s">
        <v>220</v>
      </c>
      <c r="E17" s="22" t="str">
        <f>'願書（様式1）'!U17&amp;"/"&amp;'願書（様式1）'!Y17</f>
        <v>▼CLICK HERE▼/</v>
      </c>
      <c r="G17" s="22" t="s">
        <v>221</v>
      </c>
      <c r="H17" s="23">
        <f>IFERROR(E18,0)</f>
        <v>0</v>
      </c>
    </row>
    <row r="18" spans="1:8">
      <c r="A18" s="22" t="s">
        <v>222</v>
      </c>
      <c r="B18" s="22" t="e">
        <f>DATEDIF(B16,B17,"Y")</f>
        <v>#VALUE!</v>
      </c>
      <c r="D18" s="22" t="s">
        <v>223</v>
      </c>
      <c r="E18" s="22" t="e">
        <f>DATEDIF(E16,E17,"m")+1</f>
        <v>#VALUE!</v>
      </c>
      <c r="G18" s="22" t="s">
        <v>224</v>
      </c>
      <c r="H18" s="23" t="str">
        <f>IF(H16=H17,"","★")</f>
        <v>★</v>
      </c>
    </row>
    <row r="19" spans="1:8">
      <c r="H19" s="25"/>
    </row>
    <row r="21" spans="1:8">
      <c r="A21" s="440" t="s">
        <v>242</v>
      </c>
      <c r="B21" s="441"/>
    </row>
    <row r="22" spans="1:8">
      <c r="A22" s="22" t="s">
        <v>243</v>
      </c>
      <c r="B22" s="22" t="str">
        <f>'願書（様式1）'!R34&amp;"."&amp;'願書（様式1）'!U34&amp;"-"&amp;'願書（様式1）'!R35&amp;"."&amp;'願書（様式1）'!U35</f>
        <v>.-.</v>
      </c>
    </row>
    <row r="23" spans="1:8">
      <c r="A23" s="22" t="s">
        <v>244</v>
      </c>
      <c r="B23" s="24" t="str">
        <f>'願書（様式1）'!R36&amp;"."&amp;'願書（様式1）'!U36&amp;"-"&amp;'願書（様式1）'!R37&amp;"."&amp;'願書（様式1）'!U37</f>
        <v>.-.</v>
      </c>
    </row>
    <row r="24" spans="1:8">
      <c r="A24" s="22" t="s">
        <v>245</v>
      </c>
      <c r="B24" s="24" t="str">
        <f>'願書（様式1）'!R38&amp;"."&amp;'願書（様式1）'!U38&amp;"-"&amp;'願書（様式1）'!R39&amp;"."&amp;'願書（様式1）'!U39</f>
        <v>.-.</v>
      </c>
    </row>
    <row r="25" spans="1:8">
      <c r="A25" s="22" t="s">
        <v>246</v>
      </c>
      <c r="B25" s="24" t="str">
        <f>'願書（様式1）'!R40&amp;"."&amp;'願書（様式1）'!U40&amp;"-"&amp;'願書（様式1）'!R41&amp;"."&amp;'願書（様式1）'!U41</f>
        <v>.-.</v>
      </c>
    </row>
  </sheetData>
  <mergeCells count="6">
    <mergeCell ref="A21:B21"/>
    <mergeCell ref="J16:K16"/>
    <mergeCell ref="A15:B15"/>
    <mergeCell ref="D15:E15"/>
    <mergeCell ref="G15:H15"/>
    <mergeCell ref="J15:K15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C15" sqref="C15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2" t="s">
        <v>145</v>
      </c>
      <c r="B1" s="12" t="e">
        <f>#REF!</f>
        <v>#REF!</v>
      </c>
    </row>
    <row r="2" spans="1:3">
      <c r="A2" s="12" t="s">
        <v>144</v>
      </c>
      <c r="B2" s="12" t="e">
        <f>#REF!</f>
        <v>#REF!</v>
      </c>
    </row>
    <row r="3" spans="1:3">
      <c r="A3" s="12" t="s">
        <v>146</v>
      </c>
      <c r="B3" s="12" t="e">
        <f>#REF!</f>
        <v>#REF!</v>
      </c>
    </row>
    <row r="4" spans="1:3">
      <c r="A4" s="12" t="s">
        <v>50</v>
      </c>
      <c r="B4" s="12" t="e">
        <f>#REF!</f>
        <v>#REF!</v>
      </c>
    </row>
    <row r="5" spans="1:3">
      <c r="A5" s="12" t="s">
        <v>51</v>
      </c>
      <c r="B5" s="12" t="e">
        <f>#REF!</f>
        <v>#REF!</v>
      </c>
    </row>
    <row r="6" spans="1:3">
      <c r="A6" s="12" t="s">
        <v>52</v>
      </c>
      <c r="B6" s="12" t="e">
        <f>#REF!</f>
        <v>#REF!</v>
      </c>
    </row>
    <row r="7" spans="1:3">
      <c r="A7" s="12" t="s">
        <v>53</v>
      </c>
      <c r="B7" s="12" t="e">
        <f>#REF!</f>
        <v>#REF!</v>
      </c>
    </row>
    <row r="8" spans="1:3">
      <c r="A8" s="12" t="s">
        <v>54</v>
      </c>
      <c r="B8" s="12" t="e">
        <f>#REF!</f>
        <v>#REF!</v>
      </c>
    </row>
    <row r="9" spans="1:3">
      <c r="A9" s="12" t="s">
        <v>55</v>
      </c>
      <c r="B9" s="12" t="e">
        <f>#REF!&amp;"/"&amp;#REF!</f>
        <v>#REF!</v>
      </c>
    </row>
    <row r="10" spans="1:3">
      <c r="A10" s="12" t="s">
        <v>159</v>
      </c>
      <c r="B10" s="12" t="e">
        <f>#REF!&amp;"/"&amp;#REF!</f>
        <v>#REF!</v>
      </c>
    </row>
    <row r="11" spans="1:3">
      <c r="A11" s="12" t="s">
        <v>56</v>
      </c>
      <c r="B11" s="12" t="e">
        <f>#REF!</f>
        <v>#REF!</v>
      </c>
    </row>
    <row r="12" spans="1:3">
      <c r="A12" s="12" t="s">
        <v>57</v>
      </c>
      <c r="B12" s="12" t="e">
        <f>#REF!</f>
        <v>#REF!</v>
      </c>
    </row>
    <row r="13" spans="1:3">
      <c r="A13" s="12" t="s">
        <v>58</v>
      </c>
      <c r="B13" s="12" t="e">
        <f>#REF!&amp;"/"&amp;#REF!&amp;"/"&amp;#REF!</f>
        <v>#REF!</v>
      </c>
    </row>
    <row r="14" spans="1:3">
      <c r="A14" s="12" t="s">
        <v>59</v>
      </c>
      <c r="B14" s="12" t="e">
        <f>#REF!&amp;"/"&amp;#REF!&amp;"/"&amp;#REF!</f>
        <v>#REF!</v>
      </c>
    </row>
    <row r="15" spans="1:3">
      <c r="A15" s="12" t="s">
        <v>60</v>
      </c>
      <c r="B15" s="12" t="e">
        <f>DATEDIF(B14,C15,"Y")</f>
        <v>#REF!</v>
      </c>
      <c r="C15" s="5">
        <v>45017</v>
      </c>
    </row>
    <row r="16" spans="1:3">
      <c r="A16" s="12" t="s">
        <v>61</v>
      </c>
      <c r="B16" s="12" t="e">
        <f>#REF!</f>
        <v>#REF!</v>
      </c>
    </row>
    <row r="17" spans="1:2">
      <c r="A17" s="7" t="s">
        <v>62</v>
      </c>
      <c r="B17" s="8" t="e">
        <f>#REF!</f>
        <v>#REF!</v>
      </c>
    </row>
    <row r="18" spans="1:2">
      <c r="A18" s="7" t="s">
        <v>63</v>
      </c>
      <c r="B18" s="8" t="e">
        <f>#REF!</f>
        <v>#REF!</v>
      </c>
    </row>
    <row r="19" spans="1:2">
      <c r="A19" s="7" t="s">
        <v>64</v>
      </c>
      <c r="B19" s="8" t="e">
        <f>#REF!</f>
        <v>#REF!</v>
      </c>
    </row>
    <row r="20" spans="1:2">
      <c r="A20" s="7" t="s">
        <v>65</v>
      </c>
      <c r="B20" s="8" t="e">
        <f>#REF!</f>
        <v>#REF!</v>
      </c>
    </row>
    <row r="21" spans="1:2">
      <c r="A21" s="7" t="s">
        <v>66</v>
      </c>
      <c r="B21" s="8" t="e">
        <f>#REF!</f>
        <v>#REF!</v>
      </c>
    </row>
    <row r="22" spans="1:2">
      <c r="A22" s="7" t="s">
        <v>67</v>
      </c>
      <c r="B22" s="8" t="e">
        <f>#REF!</f>
        <v>#REF!</v>
      </c>
    </row>
    <row r="23" spans="1:2">
      <c r="A23" s="7" t="s">
        <v>48</v>
      </c>
      <c r="B23" s="8" t="e">
        <f>#REF!</f>
        <v>#REF!</v>
      </c>
    </row>
    <row r="24" spans="1:2">
      <c r="A24" s="7" t="s">
        <v>68</v>
      </c>
      <c r="B24" s="8" t="e">
        <f>#REF!</f>
        <v>#REF!</v>
      </c>
    </row>
    <row r="25" spans="1:2">
      <c r="A25" s="7" t="s">
        <v>147</v>
      </c>
      <c r="B25" s="8" t="e">
        <f>#REF!</f>
        <v>#REF!</v>
      </c>
    </row>
    <row r="26" spans="1:2">
      <c r="A26" s="7" t="s">
        <v>148</v>
      </c>
      <c r="B26" s="8" t="e">
        <f>#REF!</f>
        <v>#REF!</v>
      </c>
    </row>
    <row r="27" spans="1:2">
      <c r="A27" s="7" t="s">
        <v>149</v>
      </c>
      <c r="B27" s="8" t="e">
        <f>#REF!</f>
        <v>#REF!</v>
      </c>
    </row>
    <row r="28" spans="1:2">
      <c r="A28" s="7" t="s">
        <v>150</v>
      </c>
      <c r="B28" s="8" t="e">
        <f>#REF!</f>
        <v>#REF!</v>
      </c>
    </row>
    <row r="29" spans="1:2">
      <c r="A29" s="16" t="s">
        <v>151</v>
      </c>
      <c r="B29" s="8" t="e">
        <f>#REF!</f>
        <v>#REF!</v>
      </c>
    </row>
    <row r="30" spans="1:2">
      <c r="A30" s="7" t="s">
        <v>49</v>
      </c>
      <c r="B30" s="8" t="e">
        <f>#REF!</f>
        <v>#REF!</v>
      </c>
    </row>
    <row r="31" spans="1:2">
      <c r="A31" s="7" t="s">
        <v>69</v>
      </c>
      <c r="B31" s="7" t="e">
        <f>#REF!</f>
        <v>#REF!</v>
      </c>
    </row>
    <row r="32" spans="1:2">
      <c r="A32" s="9" t="s">
        <v>152</v>
      </c>
      <c r="B32" s="9" t="e">
        <f>#REF!</f>
        <v>#REF!</v>
      </c>
    </row>
    <row r="33" spans="1:2">
      <c r="A33" s="9" t="s">
        <v>70</v>
      </c>
      <c r="B33" s="9" t="e">
        <f>#REF!</f>
        <v>#REF!</v>
      </c>
    </row>
    <row r="34" spans="1:2">
      <c r="A34" s="9" t="s">
        <v>71</v>
      </c>
      <c r="B34" s="9" t="e">
        <f>#REF!</f>
        <v>#REF!</v>
      </c>
    </row>
    <row r="35" spans="1:2">
      <c r="A35" s="9" t="s">
        <v>72</v>
      </c>
      <c r="B35" s="10" t="e">
        <f>#REF!</f>
        <v>#REF!</v>
      </c>
    </row>
    <row r="36" spans="1:2">
      <c r="A36" s="9" t="s">
        <v>73</v>
      </c>
      <c r="B36" s="9" t="e">
        <f>#REF!&amp;"/"&amp;#REF!</f>
        <v>#REF!</v>
      </c>
    </row>
    <row r="37" spans="1:2">
      <c r="A37" s="9" t="s">
        <v>74</v>
      </c>
      <c r="B37" s="9" t="e">
        <f>#REF!&amp;"/"&amp;#REF!</f>
        <v>#REF!</v>
      </c>
    </row>
    <row r="38" spans="1:2">
      <c r="A38" s="9" t="s">
        <v>75</v>
      </c>
      <c r="B38" s="9" t="e">
        <f>#REF!</f>
        <v>#REF!</v>
      </c>
    </row>
    <row r="39" spans="1:2">
      <c r="A39" s="9" t="s">
        <v>153</v>
      </c>
      <c r="B39" s="9" t="e">
        <f>#REF!</f>
        <v>#REF!</v>
      </c>
    </row>
    <row r="40" spans="1:2">
      <c r="A40" s="9" t="s">
        <v>76</v>
      </c>
      <c r="B40" s="9" t="e">
        <f>#REF!</f>
        <v>#REF!</v>
      </c>
    </row>
    <row r="41" spans="1:2">
      <c r="A41" s="9" t="s">
        <v>77</v>
      </c>
      <c r="B41" s="9" t="e">
        <f>#REF!</f>
        <v>#REF!</v>
      </c>
    </row>
    <row r="42" spans="1:2">
      <c r="A42" s="9" t="s">
        <v>78</v>
      </c>
      <c r="B42" s="10" t="e">
        <f>#REF!</f>
        <v>#REF!</v>
      </c>
    </row>
    <row r="43" spans="1:2">
      <c r="A43" s="9" t="s">
        <v>79</v>
      </c>
      <c r="B43" s="9" t="e">
        <f>#REF!&amp;"/"&amp;#REF!</f>
        <v>#REF!</v>
      </c>
    </row>
    <row r="44" spans="1:2">
      <c r="A44" s="9" t="s">
        <v>80</v>
      </c>
      <c r="B44" s="9" t="e">
        <f>#REF!&amp;"/"&amp;#REF!</f>
        <v>#REF!</v>
      </c>
    </row>
    <row r="45" spans="1:2">
      <c r="A45" s="9" t="s">
        <v>81</v>
      </c>
      <c r="B45" s="9" t="e">
        <f>#REF!</f>
        <v>#REF!</v>
      </c>
    </row>
    <row r="46" spans="1:2">
      <c r="A46" s="9" t="s">
        <v>154</v>
      </c>
      <c r="B46" s="9" t="e">
        <f>#REF!</f>
        <v>#REF!</v>
      </c>
    </row>
    <row r="47" spans="1:2">
      <c r="A47" s="9" t="s">
        <v>82</v>
      </c>
      <c r="B47" s="9" t="e">
        <f>#REF!</f>
        <v>#REF!</v>
      </c>
    </row>
    <row r="48" spans="1:2">
      <c r="A48" s="9" t="s">
        <v>83</v>
      </c>
      <c r="B48" s="9" t="e">
        <f>#REF!</f>
        <v>#REF!</v>
      </c>
    </row>
    <row r="49" spans="1:2">
      <c r="A49" s="9" t="s">
        <v>84</v>
      </c>
      <c r="B49" s="10" t="e">
        <f>#REF!</f>
        <v>#REF!</v>
      </c>
    </row>
    <row r="50" spans="1:2">
      <c r="A50" s="9" t="s">
        <v>85</v>
      </c>
      <c r="B50" s="9" t="e">
        <f>#REF!&amp;"/"&amp;#REF!</f>
        <v>#REF!</v>
      </c>
    </row>
    <row r="51" spans="1:2">
      <c r="A51" s="9" t="s">
        <v>86</v>
      </c>
      <c r="B51" s="9" t="e">
        <f>#REF!&amp;"/"&amp;#REF!</f>
        <v>#REF!</v>
      </c>
    </row>
    <row r="52" spans="1:2">
      <c r="A52" s="9" t="s">
        <v>87</v>
      </c>
      <c r="B52" s="9" t="e">
        <f>#REF!</f>
        <v>#REF!</v>
      </c>
    </row>
    <row r="53" spans="1:2">
      <c r="A53" s="9" t="s">
        <v>155</v>
      </c>
      <c r="B53" s="9" t="e">
        <f>#REF!</f>
        <v>#REF!</v>
      </c>
    </row>
    <row r="54" spans="1:2">
      <c r="A54" s="9" t="s">
        <v>88</v>
      </c>
      <c r="B54" s="9" t="e">
        <f>#REF!</f>
        <v>#REF!</v>
      </c>
    </row>
    <row r="55" spans="1:2">
      <c r="A55" s="9" t="s">
        <v>89</v>
      </c>
      <c r="B55" s="9" t="e">
        <f>#REF!</f>
        <v>#REF!</v>
      </c>
    </row>
    <row r="56" spans="1:2">
      <c r="A56" s="9" t="s">
        <v>90</v>
      </c>
      <c r="B56" s="10" t="e">
        <f>#REF!</f>
        <v>#REF!</v>
      </c>
    </row>
    <row r="57" spans="1:2">
      <c r="A57" s="9" t="s">
        <v>91</v>
      </c>
      <c r="B57" s="9" t="e">
        <f>#REF!&amp;"/"&amp;#REF!</f>
        <v>#REF!</v>
      </c>
    </row>
    <row r="58" spans="1:2">
      <c r="A58" s="9" t="s">
        <v>92</v>
      </c>
      <c r="B58" s="9" t="e">
        <f>#REF!&amp;"/"&amp;#REF!</f>
        <v>#REF!</v>
      </c>
    </row>
    <row r="59" spans="1:2">
      <c r="A59" s="9" t="s">
        <v>93</v>
      </c>
      <c r="B59" s="9" t="e">
        <f>#REF!</f>
        <v>#REF!</v>
      </c>
    </row>
    <row r="60" spans="1:2">
      <c r="A60" s="11" t="s">
        <v>94</v>
      </c>
      <c r="B60" s="11" t="e">
        <f>#REF!</f>
        <v>#REF!</v>
      </c>
    </row>
    <row r="61" spans="1:2">
      <c r="A61" s="11" t="s">
        <v>95</v>
      </c>
      <c r="B61" s="11" t="e">
        <f>#REF!</f>
        <v>#REF!</v>
      </c>
    </row>
    <row r="62" spans="1:2">
      <c r="A62" s="11" t="s">
        <v>96</v>
      </c>
      <c r="B62" s="11" t="e">
        <f>#REF!</f>
        <v>#REF!</v>
      </c>
    </row>
    <row r="63" spans="1:2">
      <c r="A63" s="11" t="s">
        <v>97</v>
      </c>
      <c r="B63" s="11" t="e">
        <f>#REF!&amp;"/"&amp;#REF!</f>
        <v>#REF!</v>
      </c>
    </row>
    <row r="64" spans="1:2">
      <c r="A64" s="11" t="s">
        <v>98</v>
      </c>
      <c r="B64" s="11" t="e">
        <f>#REF!&amp;"/"&amp;#REF!</f>
        <v>#REF!</v>
      </c>
    </row>
    <row r="65" spans="1:2">
      <c r="A65" s="11" t="s">
        <v>99</v>
      </c>
      <c r="B65" s="11" t="e">
        <f>#REF!</f>
        <v>#REF!</v>
      </c>
    </row>
    <row r="66" spans="1:2">
      <c r="A66" s="11" t="s">
        <v>100</v>
      </c>
      <c r="B66" s="11" t="e">
        <f>#REF!</f>
        <v>#REF!</v>
      </c>
    </row>
    <row r="67" spans="1:2">
      <c r="A67" s="11" t="s">
        <v>101</v>
      </c>
      <c r="B67" s="11" t="e">
        <f>#REF!</f>
        <v>#REF!</v>
      </c>
    </row>
    <row r="68" spans="1:2">
      <c r="A68" s="11" t="s">
        <v>102</v>
      </c>
      <c r="B68" s="11" t="e">
        <f>#REF!&amp;"/"&amp;#REF!</f>
        <v>#REF!</v>
      </c>
    </row>
    <row r="69" spans="1:2">
      <c r="A69" s="11" t="s">
        <v>103</v>
      </c>
      <c r="B69" s="11" t="e">
        <f>#REF!&amp;"/"&amp;#REF!</f>
        <v>#REF!</v>
      </c>
    </row>
    <row r="70" spans="1:2">
      <c r="A70" s="11" t="s">
        <v>104</v>
      </c>
      <c r="B70" s="11" t="e">
        <f>#REF!</f>
        <v>#REF!</v>
      </c>
    </row>
    <row r="71" spans="1:2">
      <c r="A71" s="11" t="s">
        <v>105</v>
      </c>
      <c r="B71" s="11" t="e">
        <f>#REF!</f>
        <v>#REF!</v>
      </c>
    </row>
    <row r="72" spans="1:2">
      <c r="A72" s="11" t="s">
        <v>106</v>
      </c>
      <c r="B72" s="11" t="e">
        <f>#REF!</f>
        <v>#REF!</v>
      </c>
    </row>
    <row r="73" spans="1:2">
      <c r="A73" s="11" t="s">
        <v>107</v>
      </c>
      <c r="B73" s="11" t="e">
        <f>#REF!&amp;"/"&amp;#REF!</f>
        <v>#REF!</v>
      </c>
    </row>
    <row r="74" spans="1:2">
      <c r="A74" s="11" t="s">
        <v>108</v>
      </c>
      <c r="B74" s="11" t="e">
        <f>#REF!&amp;"/"&amp;#REF!</f>
        <v>#REF!</v>
      </c>
    </row>
    <row r="75" spans="1:2">
      <c r="A75" s="11" t="s">
        <v>109</v>
      </c>
      <c r="B75" s="11" t="e">
        <f>#REF!</f>
        <v>#REF!</v>
      </c>
    </row>
    <row r="76" spans="1:2">
      <c r="A76" s="11" t="s">
        <v>110</v>
      </c>
      <c r="B76" s="11" t="e">
        <f>#REF!</f>
        <v>#REF!</v>
      </c>
    </row>
    <row r="77" spans="1:2">
      <c r="A77" s="11" t="s">
        <v>111</v>
      </c>
      <c r="B77" s="11" t="e">
        <f>#REF!</f>
        <v>#REF!</v>
      </c>
    </row>
    <row r="78" spans="1:2">
      <c r="A78" s="11" t="s">
        <v>112</v>
      </c>
      <c r="B78" s="11" t="e">
        <f>#REF!&amp;"/"&amp;#REF!</f>
        <v>#REF!</v>
      </c>
    </row>
    <row r="79" spans="1:2">
      <c r="A79" s="11" t="s">
        <v>113</v>
      </c>
      <c r="B79" s="11" t="e">
        <f>#REF!&amp;"/"&amp;#REF!</f>
        <v>#REF!</v>
      </c>
    </row>
    <row r="80" spans="1:2">
      <c r="A80" s="6" t="s">
        <v>130</v>
      </c>
      <c r="B80" s="6" t="e">
        <f>#REF!</f>
        <v>#REF!</v>
      </c>
    </row>
    <row r="81" spans="1:2">
      <c r="A81" s="6" t="s">
        <v>131</v>
      </c>
      <c r="B81" s="6" t="e">
        <f>#REF!</f>
        <v>#REF!</v>
      </c>
    </row>
    <row r="82" spans="1:2">
      <c r="A82" s="6" t="s">
        <v>114</v>
      </c>
      <c r="B82" s="6" t="e">
        <f>#REF!</f>
        <v>#REF!</v>
      </c>
    </row>
    <row r="83" spans="1:2">
      <c r="A83" s="6" t="s">
        <v>115</v>
      </c>
      <c r="B83" s="6" t="e">
        <f>#REF!</f>
        <v>#REF!</v>
      </c>
    </row>
    <row r="84" spans="1:2">
      <c r="A84" s="6" t="s">
        <v>116</v>
      </c>
      <c r="B84" s="6" t="e">
        <f>#REF!</f>
        <v>#REF!</v>
      </c>
    </row>
    <row r="85" spans="1:2">
      <c r="A85" s="6" t="s">
        <v>162</v>
      </c>
      <c r="B85" s="6" t="e">
        <f>#REF!</f>
        <v>#REF!</v>
      </c>
    </row>
    <row r="86" spans="1:2">
      <c r="A86" s="6" t="s">
        <v>132</v>
      </c>
      <c r="B86" s="6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記入例</vt:lpstr>
      <vt:lpstr>リスト</vt:lpstr>
      <vt:lpstr>一覧（縦）</vt:lpstr>
      <vt:lpstr>'願書（様式1）'!Print_Area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2023-05-24T02:14:46Z</dcterms:modified>
</cp:coreProperties>
</file>